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11" documentId="120_S{2AC9BD13-BADA-5192-A53E-5A8FF88502F6}" xr6:coauthVersionLast="47" xr6:coauthVersionMax="47" xr10:uidLastSave="{E7142A80-9680-43AD-8B4D-BAC5D43CF84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<sst xmlns="http://schemas.openxmlformats.org/spreadsheetml/2006/main" count="180301" uniqueCount="39136">
  <si>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</si>
  <si>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</si>
  <si>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</si>
  <si>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</si>
  <si>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</si>
  <si>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</si>
  <si>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</si>
  <si>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</si>
  <si>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</si>
  <si>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</si>
  <si>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</si>
  <si>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</si>
  <si>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</si>
  <si>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</si>
  <si>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</si>
  <si>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</si>
  <si>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</si>
  <si>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</si>
  <si>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</si>
  <si>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</si>
  <si>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</si>
  <si>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</si>
  <si>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</si>
  <si>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</si>
  <si>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</si>
  <si>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</si>
  <si>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</si>
  <si>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</si>
  <si>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</si>
  <si>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</si>
  <si>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</si>
  <si>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</si>
  <si>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</si>
  <si>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</si>
  <si>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</si>
  <si>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</si>
  <si>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</si>
  <si>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</si>
  <si>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</si>
  <si>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</si>
  <si>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</si>
  <si>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</si>
  <si>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</si>
  <si>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</si>
  <si>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</si>
  <si>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</si>
  <si>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</si>
  <si>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</si>
  <si>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</si>
  <si>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</si>
  <si>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</si>
  <si>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</si>
  <si>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</si>
  <si>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</si>
  <si>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</si>
  <si>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</si>
  <si>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</si>
  <si>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</si>
  <si>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</si>
  <si>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</si>
  <si>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</si>
  <si>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</si>
  <si>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</si>
  <si>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</si>
  <si>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</si>
  <si>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</si>
  <si>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</si>
  <si>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</si>
  <si>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</si>
  <si>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</si>
  <si>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</si>
  <si>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</si>
  <si>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</si>
  <si>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</si>
  <si>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</si>
  <si>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</si>
  <si>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</si>
  <si>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</si>
  <si>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</si>
  <si>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</si>
  <si>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</si>
  <si>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</si>
  <si>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</si>
  <si>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</si>
  <si>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</si>
  <si>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</si>
  <si>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</si>
  <si>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</si>
  <si>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</si>
  <si>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</si>
  <si>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</si>
  <si>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</si>
  <si>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</si>
  <si>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</si>
  <si>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</si>
  <si>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</si>
  <si>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</si>
  <si>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</si>
  <si>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</si>
  <si>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</si>
  <si>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</si>
  <si>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</si>
  <si>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</si>
  <si>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</si>
  <si>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</si>
  <si>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</si>
  <si>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</si>
  <si>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</si>
  <si>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</si>
  <si>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</si>
  <si>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</si>
  <si>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</si>
  <si>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</si>
  <si>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</si>
  <si>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</si>
  <si>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</si>
  <si>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</si>
  <si>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</si>
  <si>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</si>
  <si>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</si>
  <si>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</si>
  <si>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</si>
  <si>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</si>
  <si>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</si>
  <si>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</si>
  <si>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</si>
  <si>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</si>
  <si>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</si>
  <si>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</si>
  <si>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</si>
  <si>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</si>
  <si>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</si>
  <si>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</si>
  <si>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</si>
  <si>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</si>
  <si>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</si>
  <si>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</si>
  <si>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</si>
  <si>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</si>
  <si>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</si>
  <si>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</si>
  <si>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</si>
  <si>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</si>
  <si>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</si>
  <si>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</si>
  <si>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</si>
  <si>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</si>
  <si>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</si>
  <si>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</si>
  <si>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</si>
  <si>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</si>
  <si>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</si>
  <si>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</si>
  <si>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</si>
  <si>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</si>
  <si>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</si>
  <si>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</si>
  <si>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</si>
  <si>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</si>
  <si>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</si>
  <si>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</si>
  <si>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</si>
  <si>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</si>
  <si>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</si>
  <si>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</si>
  <si>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</si>
  <si>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</si>
  <si>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</si>
  <si>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</si>
  <si>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</si>
  <si>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</si>
  <si>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</si>
  <si>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</si>
  <si>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</si>
  <si>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</si>
  <si>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</si>
  <si>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</si>
  <si>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</si>
  <si>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</si>
  <si>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</si>
  <si>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</si>
  <si>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</si>
  <si>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</si>
  <si>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</si>
  <si>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</si>
  <si>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</si>
  <si>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</si>
  <si>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</si>
  <si>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</si>
  <si>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</si>
  <si>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</si>
  <si>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</si>
  <si>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</si>
  <si>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</si>
  <si>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</si>
  <si>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</si>
  <si>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</si>
  <si>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</si>
  <si>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</si>
  <si>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</si>
  <si>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</si>
  <si>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</si>
  <si>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</si>
  <si>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</si>
  <si>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</si>
  <si>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</si>
  <si>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</si>
  <si>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</si>
  <si>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</si>
  <si>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</si>
  <si>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</si>
  <si>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</si>
  <si>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</si>
  <si>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</si>
  <si>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</si>
  <si>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</si>
  <si>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</si>
  <si>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</si>
  <si>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</si>
  <si>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</si>
  <si>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</si>
  <si>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</si>
  <si>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</si>
  <si>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</si>
  <si>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</si>
  <si>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</si>
  <si>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</si>
  <si>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</si>
  <si>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</si>
  <si>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</si>
  <si>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</si>
  <si>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</si>
  <si>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</si>
  <si>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</si>
  <si>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</si>
  <si>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</si>
  <si>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</si>
  <si>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</si>
  <si>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</si>
  <si>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</si>
  <si>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</si>
  <si>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</si>
  <si>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</si>
  <si>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</si>
  <si>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</si>
  <si>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</si>
  <si>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</si>
  <si>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</si>
  <si>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</si>
  <si>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</si>
  <si>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</si>
  <si>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</si>
  <si>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</si>
  <si>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</si>
  <si>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</si>
  <si>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</si>
  <si>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</si>
  <si>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</si>
  <si>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</si>
  <si>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</si>
  <si>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</si>
  <si>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</si>
  <si>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</si>
  <si>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</si>
  <si>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</si>
  <si>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</si>
  <si>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</si>
  <si>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</si>
  <si>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</si>
  <si>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</si>
  <si>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</si>
  <si>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</si>
  <si>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</si>
  <si>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</si>
  <si>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</si>
  <si>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</si>
  <si>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</si>
  <si>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</si>
  <si>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</si>
  <si>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</si>
  <si>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</si>
  <si>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</si>
  <si>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</si>
  <si>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</si>
  <si>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</si>
  <si>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</si>
  <si>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</si>
  <si>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</si>
  <si>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</si>
  <si>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</si>
  <si>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</si>
  <si>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</si>
  <si>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</si>
  <si>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</si>
  <si>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</si>
  <si>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</si>
  <si>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</si>
  <si>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</si>
  <si>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</si>
  <si>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</si>
  <si>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</si>
  <si>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</si>
  <si>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</si>
  <si>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</si>
  <si>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</si>
  <si>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</si>
  <si>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</si>
  <si>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</si>
  <si>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</si>
  <si>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</si>
  <si>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</si>
  <si>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</si>
  <si>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</si>
  <si>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</si>
  <si>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</si>
  <si>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</si>
  <si>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</si>
  <si>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</si>
  <si>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</si>
  <si>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</si>
  <si>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</si>
  <si>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</si>
  <si>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</si>
  <si>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</si>
  <si>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</si>
  <si>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</si>
  <si>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</si>
  <si>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</si>
  <si>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</si>
  <si>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</si>
  <si>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</si>
  <si>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</si>
  <si>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</si>
  <si>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</si>
  <si>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</si>
  <si>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</si>
  <si>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</si>
  <si>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</si>
  <si>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</si>
  <si>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</si>
  <si>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</si>
  <si>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</si>
  <si>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</si>
  <si>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</si>
  <si>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</si>
  <si>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</si>
  <si>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</si>
  <si>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</si>
  <si>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</si>
  <si>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</si>
  <si>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</si>
  <si>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</si>
  <si>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</si>
  <si>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</si>
  <si>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</si>
  <si>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</si>
  <si>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</si>
  <si>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</si>
  <si>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</si>
  <si>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</si>
  <si>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</si>
  <si>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</si>
  <si>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</si>
  <si>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</si>
  <si>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</si>
  <si>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</si>
  <si>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</si>
  <si>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</si>
  <si>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</si>
  <si>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</si>
  <si>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</si>
  <si>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</si>
  <si>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</si>
  <si>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</si>
  <si>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</si>
  <si>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</si>
  <si>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</si>
  <si>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</si>
  <si>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</si>
  <si>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</si>
  <si>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</si>
  <si>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</si>
  <si>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</si>
  <si>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</si>
  <si>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</si>
  <si>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</si>
  <si>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</si>
  <si>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</si>
  <si>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</si>
  <si>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</si>
  <si>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</si>
  <si>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</si>
  <si>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</si>
  <si>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</si>
  <si>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</si>
  <si>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</si>
  <si>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</si>
  <si>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</si>
  <si>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</si>
  <si>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</si>
  <si>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</si>
  <si>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</si>
  <si>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</si>
  <si>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</si>
  <si>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</si>
  <si>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</si>
  <si>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</si>
  <si>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</si>
  <si>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</si>
  <si>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</si>
  <si>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</si>
  <si>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</si>
  <si>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</si>
  <si>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</si>
  <si>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</si>
  <si>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</si>
  <si>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</si>
  <si>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</si>
  <si>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</si>
  <si>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</si>
  <si>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</si>
  <si>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</si>
  <si>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</si>
  <si>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</si>
  <si>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</si>
  <si>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</si>
  <si>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</si>
  <si>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</si>
  <si>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</si>
  <si>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</si>
  <si>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</si>
  <si>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</si>
  <si>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</si>
  <si>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</si>
  <si>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</si>
  <si>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</si>
  <si>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</si>
  <si>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</si>
  <si>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</si>
  <si>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</si>
  <si>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</si>
  <si>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</si>
  <si>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</si>
  <si>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</si>
  <si>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</si>
  <si>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</si>
  <si>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</si>
  <si>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</si>
  <si>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</si>
  <si>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</si>
  <si>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</si>
  <si>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</si>
  <si>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</si>
  <si>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</si>
  <si>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</si>
  <si>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</si>
  <si>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</si>
  <si>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</si>
  <si>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</si>
  <si>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</si>
  <si>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</si>
  <si>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</si>
  <si>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</si>
  <si>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</si>
  <si>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</si>
  <si>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</si>
  <si>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</si>
  <si>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</si>
  <si>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</si>
  <si>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</si>
  <si>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</si>
  <si>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</si>
  <si>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</si>
  <si>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</si>
  <si>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</si>
  <si>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</si>
  <si>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</si>
  <si>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</si>
  <si>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</si>
  <si>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</si>
  <si>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</si>
  <si>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</si>
  <si>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</si>
  <si>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</si>
  <si>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</si>
  <si>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</si>
  <si>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</si>
  <si>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</si>
  <si>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</si>
  <si>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</si>
  <si>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</si>
  <si>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</si>
  <si>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</si>
  <si>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</si>
  <si>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</si>
  <si>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</si>
  <si>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</si>
  <si>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</si>
  <si>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</si>
  <si>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</si>
  <si>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</si>
  <si>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</si>
  <si>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</si>
  <si>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</si>
  <si>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</si>
  <si>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</si>
  <si>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</si>
  <si>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</si>
  <si>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</si>
  <si>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</si>
  <si>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</si>
  <si>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</si>
  <si>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</si>
  <si>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</si>
  <si>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</si>
  <si>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</si>
  <si>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</si>
  <si>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</si>
  <si>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</si>
  <si>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</si>
  <si>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</si>
  <si>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</si>
  <si>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</si>
  <si>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</si>
  <si>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</si>
  <si>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</si>
  <si>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</si>
  <si>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</si>
  <si>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</si>
  <si>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</si>
  <si>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</si>
  <si>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</si>
  <si>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</si>
  <si>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</si>
  <si>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</si>
  <si>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</si>
  <si>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</si>
  <si>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</si>
  <si>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</si>
  <si>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</si>
  <si>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</si>
  <si>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</si>
  <si>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</si>
  <si>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</si>
  <si>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</si>
  <si>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</si>
  <si>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</si>
  <si>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</si>
  <si>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</si>
  <si>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</si>
  <si>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</si>
  <si>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</si>
  <si>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</si>
  <si>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</si>
  <si>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</si>
  <si>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</si>
  <si>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</si>
  <si>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</si>
  <si>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</si>
  <si>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</si>
  <si>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</si>
  <si>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</si>
  <si>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</si>
  <si>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</si>
  <si>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</si>
  <si>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</si>
  <si>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</si>
  <si>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</si>
  <si>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</si>
  <si>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</si>
  <si>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</si>
  <si>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</si>
  <si>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</si>
  <si>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</si>
  <si>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</si>
  <si>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</si>
  <si>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</si>
  <si>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</si>
  <si>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</si>
  <si>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</si>
  <si>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</si>
  <si>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</si>
  <si>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</si>
  <si>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</si>
  <si>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</si>
  <si>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</si>
  <si>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</si>
  <si>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</si>
  <si>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</si>
  <si>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</si>
  <si>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</si>
  <si>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</si>
  <si>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</si>
  <si>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</si>
  <si>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</si>
  <si>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</si>
  <si>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</si>
  <si>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</si>
  <si>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</si>
  <si>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</si>
  <si>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</si>
  <si>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</si>
  <si>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</si>
  <si>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</si>
  <si>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</si>
  <si>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</si>
  <si>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</si>
  <si>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</si>
  <si>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</si>
  <si>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</si>
  <si>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</si>
  <si>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</si>
  <si>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</si>
  <si>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</si>
  <si>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</si>
  <si>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</si>
  <si>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</si>
  <si>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</si>
  <si>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</si>
  <si>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</si>
  <si>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</si>
  <si>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</si>
  <si>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</si>
  <si>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</si>
  <si>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</si>
  <si>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</si>
  <si>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</si>
  <si>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</si>
  <si>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</si>
  <si>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</si>
  <si>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</si>
  <si>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</si>
  <si>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</si>
  <si>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</si>
  <si>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</si>
  <si>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</si>
  <si>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</si>
  <si>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</si>
  <si>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</si>
  <si>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</si>
  <si>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</si>
  <si>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</si>
  <si>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</si>
  <si>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</si>
  <si>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</si>
  <si>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</si>
  <si>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</si>
  <si>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</si>
  <si>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</si>
  <si>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</si>
  <si>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</si>
  <si>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</si>
  <si>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</si>
  <si>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</si>
  <si>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</si>
  <si>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</si>
  <si>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</si>
  <si>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</si>
  <si>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</si>
  <si>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</si>
  <si>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</si>
  <si>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</si>
  <si>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</si>
  <si>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</si>
  <si>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</si>
  <si>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</si>
  <si>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</si>
  <si>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</si>
  <si>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</si>
  <si>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</si>
  <si>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</si>
  <si>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</si>
  <si>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</si>
  <si>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</si>
  <si>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</si>
  <si>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</si>
  <si>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</si>
  <si>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</si>
  <si>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</si>
  <si>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</si>
  <si>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</si>
  <si>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</si>
  <si>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</si>
  <si>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</si>
  <si>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</si>
  <si>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</si>
  <si>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</si>
  <si>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</si>
  <si>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</si>
  <si>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</si>
  <si>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</si>
  <si>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</si>
  <si>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</si>
  <si>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</si>
  <si>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</si>
  <si>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</si>
  <si>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</si>
  <si>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</si>
  <si>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</si>
  <si>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</si>
  <si>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</si>
  <si>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</si>
  <si>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</si>
  <si>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</si>
  <si>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</si>
  <si>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</si>
  <si>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</si>
  <si>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</si>
  <si>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</si>
  <si>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</si>
  <si>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</si>
  <si>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</si>
  <si>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</si>
  <si>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</si>
  <si>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</si>
  <si>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</si>
  <si>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</si>
  <si>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</si>
  <si>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</si>
  <si>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</si>
  <si>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</si>
  <si>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</si>
  <si>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</si>
  <si>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</si>
  <si>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</si>
  <si>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</si>
  <si>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</si>
  <si>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</si>
  <si>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</si>
  <si>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</si>
  <si>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</si>
  <si>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</si>
  <si>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</si>
  <si>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</si>
  <si>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</si>
  <si>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</si>
  <si>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</si>
  <si>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</si>
  <si>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</si>
  <si>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</si>
  <si>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</si>
  <si>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</si>
  <si>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</si>
  <si>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</si>
  <si>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</si>
  <si>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</si>
  <si>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</si>
  <si>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</si>
  <si>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</si>
  <si>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</si>
  <si>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</si>
  <si>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</si>
  <si>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</si>
  <si>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</si>
  <si>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</si>
  <si>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</si>
  <si>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</si>
  <si>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</si>
  <si>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</si>
  <si>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</si>
  <si>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</si>
  <si>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</si>
  <si>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</si>
  <si>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</si>
  <si>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</si>
  <si>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</si>
  <si>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</si>
  <si>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</si>
  <si>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</si>
  <si>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</si>
  <si>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</si>
  <si>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</si>
  <si>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</si>
  <si>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</si>
  <si>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</si>
  <si>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</si>
  <si>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</si>
  <si>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</si>
  <si>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</si>
  <si>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</si>
  <si>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</si>
  <si>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</si>
  <si>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</si>
  <si>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</si>
  <si>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</si>
  <si>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</si>
  <si>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</si>
  <si>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</si>
  <si>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</si>
  <si>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</si>
  <si>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</si>
  <si>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</si>
  <si>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</si>
  <si>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</si>
  <si>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</si>
  <si>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</si>
  <si>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</si>
  <si>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</si>
  <si>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</si>
  <si>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</si>
  <si>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</si>
  <si>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</si>
  <si>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</si>
  <si>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</si>
  <si>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</si>
  <si>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</si>
  <si>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</si>
  <si>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</si>
  <si>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</si>
  <si>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</si>
  <si>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</si>
  <si>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</si>
  <si>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</si>
  <si>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</si>
  <si>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</si>
  <si>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</si>
  <si>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</si>
  <si>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</si>
  <si>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</si>
  <si>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</si>
  <si>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</si>
  <si>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</si>
  <si>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</si>
  <si>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</si>
  <si>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</si>
  <si>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</si>
  <si>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</si>
  <si>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</si>
  <si>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</si>
  <si>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</si>
  <si>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</si>
  <si>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</si>
  <si>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</si>
  <si>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</si>
  <si>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</si>
  <si>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</si>
  <si>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</si>
  <si>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</si>
  <si>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</si>
  <si>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</si>
  <si>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</si>
  <si>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</si>
  <si>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</si>
  <si>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</si>
  <si>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</si>
  <si>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</si>
  <si>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</si>
  <si>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</si>
  <si>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</si>
  <si>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</si>
  <si>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</si>
  <si>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</si>
  <si>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</si>
  <si>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</si>
  <si>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</si>
  <si>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</si>
  <si>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</si>
  <si>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</si>
  <si>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</si>
  <si>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</si>
  <si>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</si>
  <si>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</si>
  <si>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</si>
  <si>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</si>
  <si>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</si>
  <si>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</si>
  <si>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</si>
  <si>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</si>
  <si>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</si>
  <si>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</si>
  <si>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</si>
  <si>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</si>
  <si>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</si>
  <si>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</si>
  <si>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</si>
  <si>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</si>
  <si>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</si>
  <si>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</si>
  <si>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</si>
  <si>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</si>
  <si>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</si>
  <si>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</si>
  <si>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</si>
  <si>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</si>
  <si>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</si>
  <si>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</si>
  <si>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</si>
  <si>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</si>
  <si>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</si>
  <si>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</si>
  <si>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</si>
  <si>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</si>
  <si>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</si>
  <si>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</si>
  <si>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</si>
  <si>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</si>
  <si>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</si>
  <si>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</si>
  <si>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</si>
  <si>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</si>
  <si>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</si>
  <si>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</si>
  <si>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</si>
  <si>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</si>
  <si>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</si>
  <si>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</si>
  <si>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</si>
  <si>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</si>
  <si>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</si>
  <si>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</si>
  <si>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</si>
  <si>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</si>
  <si>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</si>
  <si>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</si>
  <si>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</si>
  <si>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</si>
  <si>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</si>
  <si>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</si>
  <si>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</si>
  <si>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</si>
  <si>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</si>
  <si>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</si>
  <si>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</si>
  <si>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</si>
  <si>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</si>
  <si>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</si>
  <si>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</si>
  <si>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</si>
  <si>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</si>
  <si>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</si>
  <si>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</si>
  <si>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</si>
  <si>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</si>
  <si>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</si>
  <si>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</si>
  <si>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</si>
  <si>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</si>
  <si>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</si>
  <si>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</si>
  <si>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</si>
  <si>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</si>
  <si>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</si>
  <si>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</si>
  <si>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</si>
  <si>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</si>
  <si>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</si>
  <si>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</si>
  <si>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</si>
  <si>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</si>
  <si>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</si>
  <si>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</si>
  <si>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</si>
  <si>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</si>
  <si>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</si>
  <si>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</si>
  <si>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</si>
  <si>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</si>
  <si>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</si>
  <si>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</si>
  <si>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</si>
  <si>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</si>
  <si>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</si>
  <si>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</si>
  <si>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</si>
  <si>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</si>
  <si>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</si>
  <si>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</si>
  <si>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</si>
  <si>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</si>
  <si>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</si>
  <si>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</si>
  <si>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</si>
  <si>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</si>
  <si>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</si>
  <si>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</si>
  <si>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</si>
  <si>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</si>
  <si>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</si>
  <si>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</si>
  <si>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</si>
  <si>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</si>
  <si>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</si>
  <si>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</si>
  <si>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</si>
  <si>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</si>
  <si>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</si>
  <si>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</si>
  <si>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</si>
  <si>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</si>
  <si>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</si>
  <si>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</si>
  <si>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</si>
  <si>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</si>
  <si>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</si>
  <si>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</si>
  <si>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</si>
  <si>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</si>
  <si>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</si>
  <si>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</si>
  <si>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</si>
  <si>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</si>
  <si>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</si>
  <si>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</si>
  <si>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</si>
  <si>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</si>
  <si>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</si>
  <si>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</si>
  <si>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</si>
  <si>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</si>
  <si>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</si>
  <si>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</si>
  <si>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</si>
  <si>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</si>
  <si>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</si>
  <si>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</si>
  <si>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</si>
  <si>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</si>
  <si>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</si>
  <si>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</si>
  <si>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</si>
  <si>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</si>
  <si>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</si>
  <si>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</si>
  <si>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</si>
  <si>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</si>
  <si>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</si>
  <si>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</si>
  <si>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</si>
  <si>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</si>
  <si>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</si>
  <si>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</si>
  <si>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</si>
  <si>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</si>
  <si>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</si>
  <si>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</si>
  <si>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</si>
  <si>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</si>
  <si>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</si>
  <si>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</si>
  <si>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</si>
  <si>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</si>
  <si>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</si>
  <si>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</si>
  <si>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</si>
  <si>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</si>
  <si>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</si>
  <si>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</si>
  <si>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</si>
  <si>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</si>
  <si>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</si>
  <si>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</si>
  <si>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</si>
  <si>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</si>
  <si>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</si>
  <si>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</si>
  <si>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</si>
  <si>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</si>
  <si>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</si>
  <si>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</si>
  <si>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</si>
  <si>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</si>
  <si>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</si>
  <si>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</si>
  <si>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</si>
  <si>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</si>
  <si>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</si>
  <si>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</si>
  <si>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</si>
  <si>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</si>
  <si>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</si>
  <si>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</si>
  <si>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</si>
  <si>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</si>
  <si>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</si>
  <si>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</si>
  <si>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</si>
  <si>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</si>
  <si>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</si>
  <si>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</si>
  <si>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</si>
  <si>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</si>
  <si>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</si>
  <si>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</si>
  <si>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</si>
  <si>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</si>
  <si>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</si>
  <si>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</si>
  <si>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</si>
  <si>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</si>
  <si>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</si>
  <si>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</si>
  <si>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</si>
  <si>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</si>
  <si>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</si>
  <si>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</si>
  <si>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</si>
  <si>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</si>
  <si>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</si>
  <si>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</si>
  <si>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</si>
  <si>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</si>
  <si>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</si>
  <si>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</si>
  <si>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</si>
  <si>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</si>
  <si>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</si>
  <si>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</si>
  <si>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</si>
  <si>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</si>
  <si>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</si>
  <si>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</si>
  <si>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</si>
  <si>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</si>
  <si>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</si>
  <si>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</si>
  <si>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</si>
  <si>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</si>
  <si>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</si>
  <si>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</si>
  <si>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</si>
  <si>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</si>
  <si>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</si>
  <si>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</si>
  <si>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</si>
  <si>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</si>
  <si>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</si>
  <si>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</si>
  <si>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</si>
  <si>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</si>
  <si>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</si>
  <si>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</si>
  <si>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</si>
  <si>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</si>
  <si>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</si>
  <si>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</si>
  <si>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</si>
  <si>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</si>
  <si>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</si>
  <si>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</si>
  <si>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</si>
  <si>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</si>
  <si>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</si>
  <si>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</si>
  <si>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</si>
  <si>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</si>
  <si>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</si>
  <si>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</si>
  <si>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</si>
  <si>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</si>
  <si>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</si>
  <si>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</si>
  <si>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</si>
  <si>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</si>
  <si>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</si>
  <si>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</si>
  <si>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</si>
  <si>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</si>
  <si>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</si>
  <si>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</si>
  <si>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</si>
  <si>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</si>
  <si>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</si>
  <si>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</si>
  <si>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</si>
  <si>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</si>
  <si>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</si>
  <si>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</si>
  <si>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</si>
  <si>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</si>
  <si>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</si>
  <si>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</si>
  <si>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</si>
  <si>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</si>
  <si>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</si>
  <si>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</si>
  <si>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</si>
  <si>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</si>
  <si>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</si>
  <si>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</si>
  <si>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</si>
  <si>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</si>
  <si>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</si>
  <si>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</si>
  <si>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</si>
  <si>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</si>
  <si>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</si>
  <si>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</si>
  <si>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</si>
  <si>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</si>
  <si>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</si>
  <si>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</si>
  <si>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</si>
  <si>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</si>
  <si>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</si>
  <si>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</si>
  <si>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</si>
  <si>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</si>
  <si>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</si>
  <si>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</si>
  <si>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</si>
  <si>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</si>
  <si>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</si>
  <si>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</si>
  <si>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</si>
  <si>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</si>
  <si>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</si>
  <si>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</si>
  <si>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</si>
  <si>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</si>
  <si>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</si>
  <si>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</si>
  <si>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</si>
  <si>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</si>
  <si>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</si>
  <si>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</si>
  <si>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</si>
  <si>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</si>
  <si>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</si>
  <si>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</si>
  <si>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</si>
  <si>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</si>
  <si>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</si>
  <si>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</si>
  <si>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</si>
  <si>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</si>
  <si>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</si>
  <si>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</si>
  <si>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</si>
  <si>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</si>
  <si>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</si>
  <si>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</si>
  <si>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</si>
  <si>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</si>
  <si>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</si>
  <si>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</si>
  <si>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</si>
  <si>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</si>
  <si>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</si>
  <si>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</si>
  <si>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</si>
  <si>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</si>
  <si>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</si>
  <si>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</si>
  <si>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</si>
  <si>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</si>
  <si>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</si>
  <si>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</si>
  <si>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</si>
  <si>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</si>
  <si>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</si>
  <si>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</si>
  <si>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</si>
  <si>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</si>
  <si>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</si>
  <si>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</si>
  <si>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</si>
  <si>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</si>
  <si>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</si>
  <si>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</si>
  <si>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</si>
  <si>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</si>
  <si>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</si>
  <si>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</si>
  <si>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</si>
  <si>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</si>
  <si>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</si>
  <si>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</si>
  <si>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</si>
  <si>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</si>
  <si>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</si>
  <si>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</si>
  <si>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</si>
  <si>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</si>
  <si>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</si>
  <si>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</si>
  <si>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</si>
  <si>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</si>
  <si>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</si>
  <si>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</si>
  <si>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</si>
  <si>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</si>
  <si>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</si>
  <si>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</si>
  <si>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</si>
  <si>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</si>
  <si>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</si>
  <si>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</si>
  <si>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</si>
  <si>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</si>
  <si>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</si>
  <si>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</si>
  <si>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</si>
  <si>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</si>
  <si>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</si>
  <si>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</si>
  <si>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</si>
  <si>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</si>
  <si>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</si>
  <si>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</si>
  <si>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</si>
  <si>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</si>
  <si>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</si>
  <si>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</si>
  <si>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</si>
  <si>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</si>
  <si>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</si>
  <si>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</si>
  <si>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</si>
  <si>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</si>
  <si>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</si>
  <si>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</si>
  <si>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</si>
  <si>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</si>
  <si>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</si>
  <si>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</si>
  <si>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</si>
  <si>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</si>
  <si>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</si>
  <si>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</si>
  <si>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</si>
  <si>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</si>
  <si>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</si>
  <si>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</si>
  <si>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</si>
  <si>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</si>
  <si>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</si>
  <si>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</si>
  <si>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</si>
  <si>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</si>
  <si>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</si>
  <si>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</si>
  <si>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</si>
  <si>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</si>
  <si>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</si>
  <si>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</si>
  <si>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</si>
  <si>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</si>
  <si>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</si>
  <si>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</si>
  <si>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</si>
  <si>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</si>
  <si>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</si>
  <si>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</si>
  <si>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</si>
  <si>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</si>
  <si>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</si>
  <si>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</si>
  <si>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</si>
  <si>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</si>
  <si>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</si>
  <si>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</si>
  <si>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</si>
  <si>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</si>
  <si>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</si>
  <si>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</si>
  <si>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</si>
  <si>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</si>
  <si>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</si>
  <si>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</si>
  <si>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</si>
  <si>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</si>
  <si>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</si>
  <si>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</si>
  <si>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</si>
  <si>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</si>
  <si>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</si>
  <si>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</si>
  <si>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</si>
  <si>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</si>
  <si>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</si>
  <si>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</si>
  <si>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</si>
  <si>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</si>
  <si>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</si>
  <si>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</si>
  <si>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</si>
  <si>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</si>
  <si>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</si>
  <si>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</si>
  <si>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</si>
  <si>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</si>
  <si>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</si>
  <si>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</si>
  <si>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</si>
  <si>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</si>
  <si>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</si>
  <si>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</si>
  <si>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</si>
  <si>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</si>
  <si>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</si>
  <si>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</si>
  <si>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</si>
  <si>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</si>
  <si>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</si>
  <si>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</si>
  <si>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</si>
  <si>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</si>
  <si>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</si>
  <si>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</si>
  <si>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</si>
  <si>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</si>
  <si>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</si>
  <si>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</si>
  <si>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</si>
  <si>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</si>
  <si>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</si>
  <si>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</si>
  <si>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</si>
  <si>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</si>
  <si>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</si>
  <si>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</si>
  <si>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</si>
  <si>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</si>
  <si>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</si>
  <si>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</si>
  <si>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</si>
  <si>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</si>
  <si>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</si>
  <si>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</si>
  <si>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</si>
  <si>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</si>
  <si>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</si>
  <si>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</si>
  <si>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</si>
  <si>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</si>
  <si>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</si>
  <si>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</si>
  <si>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</si>
  <si>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</si>
  <si>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</si>
  <si>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</si>
  <si>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</si>
  <si>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</si>
  <si>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</si>
  <si>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</si>
  <si>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</si>
  <si>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</si>
  <si>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</si>
  <si>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</si>
  <si>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</si>
  <si>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</si>
  <si>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</si>
  <si>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</si>
  <si>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</si>
  <si>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</si>
  <si>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</si>
  <si>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</si>
  <si>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</si>
  <si>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</si>
  <si>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</si>
  <si>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</si>
  <si>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</si>
  <si>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</si>
  <si>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</si>
  <si>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</si>
  <si>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</si>
  <si>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</si>
  <si>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</si>
  <si>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</si>
  <si>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</si>
  <si>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</si>
  <si>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</si>
  <si>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</si>
  <si>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</si>
  <si>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</si>
  <si>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</si>
  <si>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</si>
  <si>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</si>
  <si>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</si>
  <si>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</si>
  <si>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</si>
  <si>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</si>
  <si>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</si>
  <si>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</si>
  <si>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</si>
  <si>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</si>
  <si>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</si>
  <si>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</si>
  <si>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</si>
  <si>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</si>
  <si>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</si>
  <si>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</si>
  <si>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</si>
  <si>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</si>
  <si>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</si>
  <si>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</si>
  <si>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</si>
  <si>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</si>
  <si>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</si>
  <si>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</si>
  <si>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</si>
  <si>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</si>
  <si>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</si>
  <si>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</si>
  <si>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</si>
  <si>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</si>
  <si>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</si>
  <si>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</si>
  <si>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</si>
  <si>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</si>
  <si>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</si>
  <si>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</si>
  <si>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</si>
  <si>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</si>
  <si>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</si>
  <si>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</si>
  <si>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</si>
  <si>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</si>
  <si>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</si>
  <si>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</si>
  <si>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</si>
  <si>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</si>
  <si>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</si>
  <si>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</si>
  <si>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</si>
  <si>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</si>
  <si>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</si>
  <si>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</si>
  <si>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</si>
  <si>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</si>
  <si>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</si>
  <si>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</si>
  <si>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</si>
  <si>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</si>
  <si>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</si>
  <si>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</si>
  <si>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</si>
  <si>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</si>
  <si>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</si>
  <si>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</si>
  <si>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</si>
  <si>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</si>
  <si>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</si>
  <si>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</si>
  <si>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</si>
  <si>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</si>
  <si>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</si>
  <si>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</si>
  <si>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</si>
  <si>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</si>
  <si>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</si>
  <si>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</si>
  <si>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</si>
  <si>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</si>
  <si>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</si>
  <si>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</si>
  <si>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</si>
  <si>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</si>
  <si>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</si>
  <si>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</si>
  <si>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</si>
  <si>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</si>
  <si>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</si>
  <si>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</si>
  <si>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</si>
  <si>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</si>
  <si>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</si>
  <si>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</si>
  <si>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</si>
  <si>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</si>
  <si>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</si>
  <si>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</si>
  <si>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</si>
  <si>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</si>
  <si>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</si>
  <si>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</si>
  <si>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</si>
  <si>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</si>
  <si>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</si>
  <si>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</si>
  <si>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</si>
  <si>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</si>
  <si>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</si>
  <si>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</si>
  <si>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</si>
  <si>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</si>
  <si>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</si>
  <si>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</si>
  <si>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</si>
  <si>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</si>
  <si>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</si>
  <si>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</si>
  <si>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</si>
  <si>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</si>
  <si>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</si>
  <si>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</si>
  <si>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</si>
  <si>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</si>
  <si>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</si>
  <si>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</si>
  <si>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</si>
  <si>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</si>
  <si>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</si>
  <si>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</si>
  <si>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</si>
  <si>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</si>
  <si>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</si>
  <si>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</si>
  <si>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</si>
  <si>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</si>
  <si>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</si>
  <si>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</si>
  <si>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</si>
  <si>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</si>
  <si>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</si>
  <si>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</si>
  <si>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</si>
  <si>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</si>
  <si>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</si>
  <si>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</si>
  <si>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</si>
  <si>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</si>
  <si>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</si>
  <si>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</si>
  <si>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</si>
  <si>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</si>
  <si>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</si>
  <si>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</si>
  <si>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</si>
  <si>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</si>
  <si>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</si>
  <si>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</si>
  <si>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</si>
  <si>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</si>
  <si>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</si>
  <si>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</si>
  <si>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</si>
  <si>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</si>
  <si>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</si>
  <si>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</si>
  <si>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</si>
  <si>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</si>
  <si>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</si>
  <si>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</si>
  <si>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</si>
  <si>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</si>
  <si>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</si>
  <si>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</si>
  <si>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</si>
  <si>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</si>
  <si>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</si>
  <si>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</si>
  <si>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</si>
  <si>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</si>
  <si>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</si>
  <si>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</si>
  <si>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</si>
  <si>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</si>
  <si>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</si>
  <si>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</si>
  <si>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</si>
  <si>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</si>
  <si>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</si>
  <si>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</si>
  <si>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</si>
  <si>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</si>
  <si>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</si>
  <si>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</si>
  <si>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</si>
  <si>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</si>
  <si>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</si>
  <si>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</si>
  <si>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</si>
  <si>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</si>
  <si>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</si>
  <si>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</si>
  <si>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</si>
  <si>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</si>
  <si>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</si>
  <si>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</si>
  <si>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</si>
  <si>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</si>
  <si>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</si>
  <si>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</si>
  <si>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</si>
  <si>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</si>
  <si>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</si>
  <si>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</si>
  <si>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</si>
  <si>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</si>
  <si>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</si>
  <si>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</si>
  <si>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</si>
  <si>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</si>
  <si>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</si>
  <si>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</si>
  <si>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</si>
  <si>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</si>
  <si>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</si>
  <si>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</si>
  <si>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</si>
  <si>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</si>
  <si>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</si>
  <si>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</si>
  <si>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</si>
  <si>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</si>
  <si>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</si>
  <si>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</si>
  <si>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</si>
  <si>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</si>
  <si>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</si>
  <si>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</si>
  <si>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</si>
  <si>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</si>
  <si>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</si>
  <si>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</si>
  <si>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</si>
  <si>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</si>
  <si>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</si>
  <si>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</si>
  <si>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</si>
  <si>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</si>
  <si>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</si>
  <si>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</si>
  <si>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</si>
  <si>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</si>
  <si>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</si>
  <si>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</si>
  <si>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</si>
  <si>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</si>
  <si>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</si>
  <si>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</si>
  <si>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</si>
  <si>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</si>
  <si>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</si>
  <si>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</si>
  <si>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</si>
  <si>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</si>
  <si>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</si>
  <si>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</si>
  <si>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</si>
  <si>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</si>
  <si>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</si>
  <si>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</si>
  <si>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</si>
  <si>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</si>
  <si>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</si>
  <si>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</si>
  <si>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</si>
  <si>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</si>
  <si>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</si>
  <si>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</si>
  <si>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</si>
  <si>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</si>
  <si>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</si>
  <si>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</si>
  <si>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</si>
  <si>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</si>
  <si>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</si>
  <si>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</si>
  <si>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</si>
  <si>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</si>
  <si>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</si>
  <si>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</si>
  <si>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</si>
  <si>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</si>
  <si>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</si>
  <si>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</si>
  <si>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</si>
  <si>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</si>
  <si>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</si>
  <si>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</si>
  <si>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</si>
  <si>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</si>
  <si>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</si>
  <si>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</si>
  <si>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</si>
  <si>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</si>
  <si>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</si>
  <si>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</si>
  <si>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</si>
  <si>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</si>
  <si>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</si>
  <si>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</si>
  <si>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</si>
  <si>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</si>
  <si>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</si>
  <si>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</si>
  <si>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</si>
  <si>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</si>
  <si>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</si>
  <si>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</si>
  <si>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</si>
  <si>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</si>
  <si>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</si>
  <si>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</si>
  <si>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</si>
  <si>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</si>
  <si>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</si>
  <si>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</si>
  <si>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</si>
  <si>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</si>
  <si>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</si>
  <si>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</si>
  <si>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</si>
  <si>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</si>
  <si>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</si>
  <si>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</si>
  <si>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</si>
  <si>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</si>
  <si>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</si>
  <si>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</si>
  <si>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</si>
  <si>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</si>
  <si>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</si>
  <si>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</si>
  <si>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</si>
  <si>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</si>
  <si>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</si>
  <si>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</si>
  <si>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</si>
  <si>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</si>
  <si>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</si>
  <si>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</si>
  <si>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</si>
  <si>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</si>
  <si>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</si>
  <si>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</si>
  <si>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</si>
  <si>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</si>
  <si>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</si>
  <si>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</si>
  <si>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</si>
  <si>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</si>
  <si>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</si>
  <si>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</si>
  <si>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</si>
  <si>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</si>
  <si>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</si>
  <si>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</si>
  <si>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</si>
  <si>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</si>
  <si>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</si>
  <si>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</si>
  <si>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</si>
  <si>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</si>
  <si>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</si>
  <si>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</si>
  <si>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</si>
  <si>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</si>
  <si>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</si>
  <si>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</si>
  <si>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</si>
  <si>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</si>
  <si>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</si>
  <si>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</si>
  <si>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</si>
  <si>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</si>
  <si>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</si>
  <si>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</si>
  <si>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</si>
  <si>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</si>
  <si>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</si>
  <si>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</si>
  <si>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</si>
  <si>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</si>
  <si>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</si>
  <si>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</si>
  <si>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</si>
  <si>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</si>
  <si>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</si>
  <si>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</si>
  <si>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</si>
  <si>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</si>
  <si>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</si>
  <si>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</si>
  <si>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</si>
  <si>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</si>
  <si>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</si>
  <si>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</si>
  <si>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</si>
  <si>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</si>
  <si>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</si>
  <si>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</si>
  <si>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</si>
  <si>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</si>
  <si>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</si>
  <si>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</si>
  <si>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</si>
  <si>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</si>
  <si>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</si>
  <si>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</si>
  <si>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</si>
  <si>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</si>
  <si>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</si>
  <si>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</si>
  <si>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</si>
  <si>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</si>
  <si>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</si>
  <si>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</si>
  <si>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</si>
  <si>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</si>
  <si>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</si>
  <si>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</si>
  <si>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</si>
  <si>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</si>
  <si>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</si>
  <si>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</si>
  <si>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</si>
  <si>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</si>
  <si>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</si>
  <si>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</si>
  <si>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</si>
  <si>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</si>
  <si>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</si>
  <si>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</si>
  <si>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</si>
  <si>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</si>
  <si>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</si>
  <si>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</si>
  <si>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</si>
  <si>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</si>
  <si>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</si>
  <si>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</si>
  <si>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</si>
  <si>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</si>
  <si>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</si>
  <si>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</si>
  <si>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</si>
  <si>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</si>
  <si>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</si>
  <si>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</si>
  <si>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</si>
  <si>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</si>
  <si>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</si>
  <si>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</si>
  <si>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</si>
  <si>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</si>
  <si>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</si>
  <si>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</si>
  <si>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</si>
  <si>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</si>
  <si>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</si>
  <si>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</si>
  <si>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</si>
  <si>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</si>
  <si>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</si>
  <si>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</si>
  <si>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</si>
  <si>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</si>
  <si>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</si>
  <si>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</si>
  <si>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</si>
  <si>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</si>
  <si>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</si>
  <si>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</si>
  <si>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</si>
  <si>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</si>
  <si>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</si>
  <si>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</si>
  <si>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</si>
  <si>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</si>
  <si>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</si>
  <si>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</si>
  <si>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</si>
  <si>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</si>
  <si>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</si>
  <si>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</si>
  <si>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</si>
  <si>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</si>
  <si>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</si>
  <si>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</si>
  <si>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</si>
  <si>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</si>
  <si>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</si>
  <si>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</si>
  <si>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</si>
  <si>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</si>
  <si>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</si>
  <si>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</si>
  <si>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</si>
  <si>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</si>
  <si>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</si>
  <si>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</si>
  <si>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</si>
  <si>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</si>
  <si>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</si>
  <si>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</si>
  <si>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</si>
  <si>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</si>
  <si>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</si>
  <si>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</si>
  <si>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</si>
  <si>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</si>
  <si>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</si>
  <si>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</si>
  <si>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</si>
  <si>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</si>
  <si>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</si>
  <si>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</si>
  <si>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</si>
  <si>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</si>
  <si>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</si>
  <si>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</si>
  <si>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</si>
  <si>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</si>
  <si>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</si>
  <si>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</si>
  <si>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</si>
  <si>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</si>
  <si>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</si>
  <si>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</si>
  <si>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</si>
  <si>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</si>
  <si>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</si>
  <si>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</si>
  <si>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</si>
  <si>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</si>
  <si>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</si>
  <si>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</si>
  <si>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</si>
  <si>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</si>
  <si>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</si>
  <si>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</si>
  <si>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</si>
  <si>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</si>
  <si>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</si>
  <si>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</si>
  <si>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</si>
  <si>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</si>
  <si>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</si>
  <si>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</si>
  <si>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</si>
  <si>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</si>
  <si>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</si>
  <si>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</si>
  <si>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</si>
  <si>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</si>
  <si>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</si>
  <si>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</si>
  <si>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</si>
  <si>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</si>
  <si>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</si>
  <si>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</si>
  <si>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</si>
  <si>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</si>
  <si>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</si>
  <si>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</si>
  <si>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</si>
  <si>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</si>
  <si>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</si>
  <si>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</si>
  <si>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</si>
  <si>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</si>
  <si>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</si>
  <si>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</si>
  <si>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</si>
  <si>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</si>
  <si>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</si>
  <si>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</si>
  <si>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</si>
  <si>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</si>
  <si>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</si>
  <si>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</si>
  <si>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</si>
  <si>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</si>
  <si>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</si>
  <si>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</si>
  <si>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</si>
  <si>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</si>
  <si>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</si>
  <si>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</si>
  <si>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</si>
  <si>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</si>
  <si>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</si>
  <si>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</si>
  <si>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</si>
  <si>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</si>
  <si>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</si>
  <si>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</si>
  <si>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</si>
  <si>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</si>
  <si>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</si>
  <si>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</si>
  <si>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</si>
  <si>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</si>
  <si>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</si>
  <si>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</si>
  <si>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</si>
  <si>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</si>
  <si>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</si>
  <si>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</si>
  <si>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</si>
  <si>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</si>
  <si>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</si>
  <si>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</si>
  <si>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</si>
  <si>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</si>
  <si>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</si>
  <si>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</si>
  <si>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</si>
  <si>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</si>
  <si>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</si>
  <si>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</si>
  <si>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</si>
  <si>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</si>
  <si>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</si>
  <si>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</si>
  <si>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</si>
  <si>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</si>
  <si>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</si>
  <si>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</si>
  <si>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</si>
  <si>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</si>
  <si>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</si>
  <si>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</si>
  <si>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</si>
  <si>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</si>
  <si>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</si>
  <si>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</si>
  <si>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</si>
  <si>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</si>
  <si>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</si>
  <si>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</si>
  <si>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</si>
  <si>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</si>
  <si>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</si>
  <si>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</si>
  <si>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</si>
  <si>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</si>
  <si>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</si>
  <si>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</si>
  <si>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</si>
  <si>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</si>
  <si>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</si>
  <si>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</si>
  <si>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</si>
  <si>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</si>
  <si>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</si>
  <si>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</si>
  <si>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</si>
  <si>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</si>
  <si>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</si>
  <si>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</si>
  <si>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</si>
  <si>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</si>
  <si>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</si>
  <si>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</si>
  <si>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</si>
  <si>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</si>
  <si>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</si>
  <si>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</si>
  <si>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</si>
  <si>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</si>
  <si>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</si>
  <si>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</si>
  <si>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</si>
  <si>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</si>
  <si>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</si>
  <si>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</si>
  <si>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</si>
  <si>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</si>
  <si>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</si>
  <si>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</si>
  <si>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</si>
  <si>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</si>
  <si>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</si>
  <si>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</si>
  <si>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</si>
  <si>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</si>
  <si>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</si>
  <si>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</si>
  <si>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</si>
  <si>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</si>
  <si>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</si>
  <si>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</si>
  <si>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</si>
  <si>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</si>
  <si>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</si>
  <si>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</si>
  <si>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</si>
  <si>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</si>
  <si>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</si>
  <si>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</si>
  <si>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</si>
  <si>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</si>
  <si>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</si>
  <si>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</si>
  <si>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</si>
  <si>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</si>
  <si>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</si>
  <si>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</si>
  <si>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</si>
  <si>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</si>
  <si>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</si>
  <si>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</si>
  <si>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</si>
  <si>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</si>
  <si>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</si>
  <si>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</si>
  <si>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</si>
  <si>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</si>
  <si>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</si>
  <si>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</si>
  <si>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</si>
  <si>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</si>
  <si>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</si>
  <si>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</si>
  <si>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</si>
  <si>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</si>
  <si>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</si>
  <si>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</si>
  <si>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</si>
  <si>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</si>
  <si>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</si>
  <si>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</si>
  <si>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</si>
  <si>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</si>
  <si>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</si>
  <si>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</si>
  <si>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</si>
  <si>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</si>
  <si>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</si>
  <si>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</si>
  <si>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</si>
  <si>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</si>
  <si>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</si>
  <si>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</si>
  <si>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</si>
  <si>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</si>
  <si>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</si>
  <si>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</si>
  <si>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</si>
  <si>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</si>
  <si>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</si>
  <si>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</si>
  <si>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</si>
  <si>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</si>
  <si>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</si>
  <si>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</si>
  <si>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</si>
  <si>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</si>
  <si>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</si>
  <si>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</si>
  <si>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</si>
  <si>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</si>
  <si>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</si>
  <si>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</si>
  <si>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</si>
  <si>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</si>
  <si>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</si>
  <si>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</si>
  <si>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</si>
  <si>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</si>
  <si>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</si>
  <si>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</si>
  <si>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</si>
  <si>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</si>
  <si>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</si>
  <si>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</si>
  <si>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</si>
  <si>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</si>
  <si>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</si>
  <si>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</si>
  <si>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</si>
  <si>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</si>
  <si>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</si>
  <si>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</si>
  <si>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</si>
  <si>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</si>
  <si>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</si>
  <si>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</si>
  <si>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</si>
  <si>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</si>
  <si>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</si>
  <si>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</si>
  <si>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</si>
  <si>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</si>
  <si>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</si>
  <si>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</si>
  <si>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</si>
  <si>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</si>
  <si>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</si>
  <si>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</si>
  <si>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</si>
  <si>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</si>
  <si>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</si>
  <si>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</si>
  <si>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</si>
  <si>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</si>
  <si>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</si>
  <si>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</si>
  <si>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</si>
  <si>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</si>
  <si>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</si>
  <si>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</si>
  <si>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</si>
  <si>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</si>
  <si>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</si>
  <si>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</si>
  <si>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</si>
  <si>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</si>
  <si>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</si>
  <si>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</si>
  <si>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</si>
  <si>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</si>
  <si>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</si>
  <si>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</si>
  <si>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</si>
  <si>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</si>
  <si>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</si>
  <si>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</si>
  <si>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</si>
  <si>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</si>
  <si>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</si>
  <si>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</si>
  <si>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</si>
  <si>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</si>
  <si>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</si>
  <si>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</si>
  <si>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</si>
  <si>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</si>
  <si>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</si>
  <si>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</si>
  <si>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</si>
  <si>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</si>
  <si>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</si>
  <si>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</si>
  <si>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</si>
  <si>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</si>
  <si>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</si>
  <si>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</si>
  <si>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</si>
  <si>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</si>
  <si>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</si>
  <si>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</si>
  <si>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</si>
  <si>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</si>
  <si>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</si>
  <si>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</si>
  <si>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</si>
  <si>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</si>
  <si>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</si>
  <si>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</si>
  <si>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</si>
  <si>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</si>
  <si>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</si>
  <si>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</si>
  <si>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</si>
  <si>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</si>
  <si>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</si>
  <si>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</si>
  <si>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</si>
  <si>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</si>
  <si>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</si>
  <si>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</si>
  <si>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</si>
  <si>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</si>
  <si>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</si>
  <si>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</si>
  <si>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</si>
  <si>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</si>
  <si>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</si>
  <si>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</si>
  <si>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</si>
  <si>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</si>
  <si>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</si>
  <si>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</si>
  <si>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</si>
  <si>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</si>
  <si>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</si>
  <si>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</si>
  <si>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</si>
  <si>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</si>
  <si>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</si>
  <si>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</si>
  <si>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</si>
  <si>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</si>
  <si>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</si>
  <si>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</si>
  <si>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</si>
  <si>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</si>
  <si>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</si>
  <si>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</si>
  <si>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</si>
  <si>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</si>
  <si>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</si>
  <si>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</si>
  <si>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</si>
  <si>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</si>
  <si>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</si>
  <si>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</si>
  <si>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</si>
  <si>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</si>
  <si>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</si>
  <si>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</si>
  <si>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</si>
  <si>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</si>
  <si>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</si>
  <si>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</si>
  <si>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</si>
  <si>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</si>
  <si>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</si>
  <si>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</si>
  <si>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</si>
  <si>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</si>
  <si>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</si>
  <si>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</si>
  <si>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</si>
  <si>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</si>
  <si>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</si>
  <si>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</si>
  <si>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</si>
  <si>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</si>
  <si>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</si>
  <si>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</si>
  <si>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</si>
  <si>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</si>
  <si>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</si>
  <si>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</si>
  <si>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</si>
  <si>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</si>
  <si>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</si>
  <si>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</si>
  <si>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</si>
  <si>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</si>
  <si>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</si>
  <si>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</si>
  <si>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</si>
  <si>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</si>
  <si>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</si>
  <si>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</si>
  <si>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</si>
  <si>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</si>
  <si>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</si>
  <si>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</si>
  <si>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</si>
  <si>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</si>
  <si>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</si>
  <si>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</si>
  <si>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</si>
  <si>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</si>
  <si>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</si>
  <si>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</si>
  <si>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</si>
  <si>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</si>
  <si>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</si>
  <si>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</si>
  <si>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</si>
  <si>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</si>
  <si>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</si>
  <si>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</si>
  <si>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</si>
  <si>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</si>
  <si>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</si>
  <si>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</si>
  <si>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</si>
  <si>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</si>
  <si>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</si>
  <si>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</si>
  <si>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</si>
  <si>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</si>
  <si>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</si>
  <si>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</si>
  <si>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</si>
  <si>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</si>
  <si>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</si>
  <si>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</si>
  <si>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</si>
  <si>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</si>
  <si>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</si>
  <si>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</si>
  <si>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</si>
  <si>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</si>
  <si>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</si>
  <si>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</si>
  <si>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</si>
  <si>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</si>
  <si>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</si>
  <si>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</si>
  <si>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</si>
  <si>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</si>
  <si>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</si>
  <si>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</si>
  <si>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</si>
  <si>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</si>
  <si>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</si>
  <si>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</si>
  <si>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</si>
  <si>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</si>
  <si>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</si>
  <si>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</si>
  <si>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</si>
  <si>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</si>
  <si>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</si>
  <si>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</si>
  <si>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</si>
  <si>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</si>
  <si>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</si>
  <si>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</si>
  <si>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</si>
  <si>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</si>
  <si>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</si>
  <si>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</si>
  <si>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</si>
  <si>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</si>
  <si>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</si>
  <si>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</si>
  <si>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</si>
  <si>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</si>
  <si>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</si>
  <si>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</si>
  <si>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</si>
  <si>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</si>
  <si>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</si>
  <si>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</si>
  <si>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</si>
  <si>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</si>
  <si>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</si>
  <si>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</si>
  <si>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</si>
  <si>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</si>
  <si>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</si>
  <si>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</si>
  <si>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</si>
  <si>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</si>
  <si>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</si>
  <si>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</si>
  <si>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</si>
  <si>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</si>
  <si>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</si>
  <si>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</si>
  <si>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</si>
  <si>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</si>
  <si>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</si>
  <si>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</si>
  <si>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</si>
  <si>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</si>
  <si>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</si>
  <si>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</si>
  <si>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</si>
  <si>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</si>
  <si>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</si>
  <si>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</si>
  <si>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</si>
  <si>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</si>
  <si>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</si>
  <si>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</si>
  <si>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</si>
  <si>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</si>
  <si>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</si>
  <si>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</si>
  <si>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</si>
  <si>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</si>
  <si>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</si>
  <si>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</si>
  <si>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</si>
  <si>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</si>
  <si>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</si>
  <si>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</si>
  <si>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</si>
  <si>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</si>
  <si>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</si>
  <si>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</si>
  <si>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</si>
  <si>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</si>
  <si>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</si>
  <si>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</si>
  <si>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</si>
  <si>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</si>
  <si>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</si>
  <si>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</si>
  <si>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</si>
  <si>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</si>
  <si>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</si>
  <si>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</si>
  <si>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</si>
  <si>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</si>
  <si>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</si>
  <si>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</si>
  <si>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</si>
  <si>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</si>
  <si>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</si>
  <si>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</si>
  <si>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</si>
  <si>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</si>
  <si>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</si>
  <si>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</si>
  <si>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</si>
  <si>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</si>
  <si>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</si>
  <si>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</si>
  <si>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</si>
  <si>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</si>
  <si>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</si>
  <si>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</si>
  <si>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</si>
  <si>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</si>
  <si>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</si>
  <si>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</si>
  <si>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</si>
  <si>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</si>
  <si>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</si>
  <si>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</si>
  <si>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</si>
  <si>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</si>
  <si>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</si>
  <si>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</si>
  <si>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</si>
  <si>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</si>
  <si>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</si>
  <si>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</si>
  <si>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</si>
  <si>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</si>
  <si>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</si>
  <si>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</si>
  <si>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</si>
  <si>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</si>
  <si>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</si>
  <si>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</si>
  <si>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</si>
  <si>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</si>
  <si>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</si>
  <si>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</si>
  <si>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</si>
  <si>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</si>
  <si>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</si>
  <si>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</si>
  <si>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</si>
  <si>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</si>
  <si>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</si>
  <si>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</si>
  <si>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</si>
  <si>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</si>
  <si>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</si>
  <si>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</si>
  <si>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</si>
  <si>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</si>
  <si>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</si>
  <si>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</si>
  <si>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</si>
  <si>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</si>
  <si>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</si>
  <si>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</si>
  <si>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</si>
  <si>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</si>
  <si>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</si>
  <si>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</si>
  <si>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</si>
  <si>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</si>
  <si>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</si>
  <si>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</si>
  <si>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</si>
  <si>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</si>
  <si>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</si>
  <si>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</si>
  <si>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</si>
  <si>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</si>
  <si>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</si>
  <si>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</si>
  <si>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</si>
  <si>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</si>
  <si>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</si>
  <si>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</si>
  <si>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</si>
  <si>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</si>
  <si>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</si>
  <si>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</si>
  <si>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</si>
  <si>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</si>
  <si>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</si>
  <si>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</si>
  <si>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</si>
  <si>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</si>
  <si>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</si>
  <si>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</si>
  <si>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</si>
  <si>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</si>
  <si>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</si>
  <si>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</si>
  <si>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</si>
  <si>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</si>
  <si>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</si>
  <si>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</si>
  <si>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</si>
  <si>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</si>
  <si>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</si>
  <si>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</si>
  <si>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</si>
  <si>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</si>
  <si>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</si>
  <si>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</si>
  <si>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</si>
  <si>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</si>
  <si>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</si>
  <si>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</si>
  <si>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</si>
  <si>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</si>
  <si>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</si>
  <si>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</si>
  <si>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</si>
  <si>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</si>
  <si>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</si>
  <si>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</si>
  <si>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</si>
  <si>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</si>
  <si>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</si>
  <si>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</si>
  <si>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</si>
  <si>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</si>
  <si>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</si>
  <si>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</si>
  <si>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</si>
  <si>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</si>
  <si>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</si>
  <si>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</si>
  <si>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</si>
  <si>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</si>
  <si>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</si>
  <si>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</si>
  <si>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</si>
  <si>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</si>
  <si>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</si>
  <si>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</si>
  <si>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</si>
  <si>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</si>
  <si>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</si>
  <si>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</si>
  <si>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</si>
  <si>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</si>
  <si>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</si>
  <si>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</si>
  <si>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</si>
  <si>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</si>
  <si>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</si>
  <si>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</si>
  <si>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</si>
  <si>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</si>
  <si>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</si>
  <si>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</si>
  <si>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</si>
  <si>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</si>
  <si>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</si>
  <si>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</si>
  <si>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</si>
  <si>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</si>
  <si>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</si>
  <si>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</si>
  <si>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</si>
  <si>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</si>
  <si>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</si>
  <si>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</si>
  <si>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</si>
  <si>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</si>
  <si>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</si>
  <si>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</si>
  <si>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</si>
  <si>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</si>
  <si>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</si>
  <si>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</si>
  <si>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</si>
  <si>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</si>
  <si>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</si>
  <si>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</si>
  <si>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</si>
  <si>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</si>
  <si>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</si>
  <si>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</si>
  <si>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</si>
  <si>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</si>
  <si>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</si>
  <si>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</si>
  <si>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</si>
  <si>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</si>
  <si>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</si>
  <si>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</si>
  <si>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</si>
  <si>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</si>
  <si>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</si>
  <si>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</si>
  <si>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</si>
  <si>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</si>
  <si>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</si>
  <si>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</si>
  <si>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</si>
  <si>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</si>
  <si>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</si>
  <si>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</si>
  <si>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</si>
  <si>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</si>
  <si>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</si>
  <si>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</si>
  <si>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</si>
  <si>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</si>
  <si>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</si>
  <si>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</si>
  <si>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</si>
  <si>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</si>
  <si>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</si>
  <si>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</si>
  <si>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</si>
  <si>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</si>
  <si>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</si>
  <si>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</si>
  <si>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</si>
  <si>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</si>
  <si>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</si>
  <si>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</si>
  <si>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</si>
  <si>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</si>
  <si>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</si>
  <si>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</si>
  <si>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</si>
  <si>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</si>
  <si>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</si>
  <si>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</si>
  <si>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</si>
  <si>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</si>
  <si>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</si>
  <si>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</si>
  <si>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</si>
  <si>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</si>
  <si>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</si>
  <si>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</si>
  <si>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</si>
  <si>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</si>
  <si>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</si>
  <si>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</si>
  <si>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</si>
  <si>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</si>
  <si>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</si>
  <si>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</si>
  <si>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</si>
  <si>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</si>
  <si>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</si>
  <si>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</si>
  <si>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</si>
  <si>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</si>
  <si>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</si>
  <si>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</si>
  <si>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</si>
  <si>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</si>
  <si>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</si>
  <si>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</si>
  <si>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</si>
  <si>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</si>
  <si>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</si>
  <si>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</si>
  <si>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</si>
  <si>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</si>
  <si>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</si>
  <si>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</si>
  <si>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</si>
  <si>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</si>
  <si>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</si>
  <si>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</si>
  <si>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</si>
  <si>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</si>
  <si>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</si>
  <si>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</si>
  <si>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</si>
  <si>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</si>
  <si>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</si>
  <si>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</si>
  <si>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</si>
  <si>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</si>
  <si>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</si>
  <si>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</si>
  <si>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</si>
  <si>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</si>
  <si>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</si>
  <si>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</si>
  <si>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</si>
  <si>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</si>
  <si>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</si>
  <si>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</si>
  <si>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</si>
  <si>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</si>
  <si>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</si>
  <si>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</si>
  <si>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</si>
  <si>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</si>
  <si>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</si>
  <si>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</si>
  <si>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</si>
  <si>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</si>
  <si>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</si>
  <si>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</si>
  <si>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</si>
  <si>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</si>
  <si>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</si>
  <si>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</si>
  <si>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</si>
  <si>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</si>
  <si>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</si>
  <si>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</si>
  <si>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</si>
  <si>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</si>
  <si>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</si>
  <si>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</si>
  <si>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</si>
  <si>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</si>
  <si>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</si>
  <si>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</si>
  <si>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</si>
  <si>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</si>
  <si>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</si>
  <si>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</si>
  <si>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</si>
  <si>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</si>
  <si>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</si>
  <si>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</si>
  <si>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</si>
  <si>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</si>
  <si>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</si>
  <si>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</si>
  <si>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</si>
  <si>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</si>
  <si>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</si>
  <si>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</si>
  <si>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</si>
  <si>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</si>
  <si>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</si>
  <si>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</si>
  <si>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</si>
  <si>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</si>
  <si>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</si>
  <si>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</si>
  <si>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</si>
  <si>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</si>
  <si>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</si>
  <si>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</si>
  <si>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</si>
  <si>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</si>
  <si>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</si>
  <si>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</si>
  <si>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</si>
  <si>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</si>
  <si>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</si>
  <si>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</si>
  <si>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</si>
  <si>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</si>
  <si>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</si>
  <si>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</si>
  <si>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</si>
  <si>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</si>
  <si>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</si>
  <si>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</si>
  <si>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</si>
  <si>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</si>
  <si>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</si>
  <si>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</si>
  <si>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</si>
  <si>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</si>
  <si>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</si>
  <si>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</si>
  <si>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</si>
  <si>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</si>
  <si>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</si>
  <si>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</si>
  <si>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</si>
  <si>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</si>
  <si>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</si>
  <si>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</si>
  <si>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</si>
  <si>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</si>
  <si>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</si>
  <si>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</si>
  <si>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</si>
  <si>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</si>
  <si>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</si>
  <si>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</si>
  <si>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</si>
  <si>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</si>
  <si>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</si>
  <si>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</si>
  <si>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</si>
  <si>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</si>
  <si>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</si>
  <si>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</si>
  <si>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</si>
  <si>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</si>
  <si>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</si>
  <si>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</si>
  <si>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</si>
  <si>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</si>
  <si>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</si>
  <si>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</si>
  <si>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</si>
  <si>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</si>
  <si>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</si>
  <si>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</si>
  <si>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</si>
  <si>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</si>
  <si>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</si>
  <si>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</si>
  <si>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</si>
  <si>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</si>
  <si>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</si>
  <si>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</si>
  <si>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</si>
  <si>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</si>
  <si>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</si>
  <si>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</si>
  <si>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</si>
  <si>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</si>
  <si>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</si>
  <si>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</si>
  <si>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</si>
  <si>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</si>
  <si>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</si>
  <si>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</si>
  <si>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</si>
  <si>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</si>
  <si>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</si>
  <si>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</si>
  <si>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</si>
  <si>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</si>
  <si>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</si>
  <si>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</si>
  <si>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</si>
  <si>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</si>
  <si>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</si>
  <si>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</si>
  <si>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</si>
  <si>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</si>
  <si>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</si>
  <si>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</si>
  <si>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</si>
  <si>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</si>
  <si>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</si>
  <si>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</si>
  <si>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</si>
  <si>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</si>
  <si>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</si>
  <si>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</si>
  <si>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</si>
  <si>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</si>
  <si>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</si>
  <si>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</si>
  <si>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</si>
  <si>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</si>
  <si>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</si>
  <si>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</si>
  <si>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</si>
  <si>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</si>
  <si>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</si>
  <si>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</si>
  <si>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</si>
  <si>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</si>
  <si>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</si>
  <si>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</si>
  <si>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</si>
  <si>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</si>
  <si>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</si>
  <si>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</si>
  <si>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</si>
  <si>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</si>
  <si>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</si>
  <si>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</si>
  <si>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</si>
  <si>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</si>
  <si>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</si>
  <si>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</si>
  <si>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</si>
  <si>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</si>
  <si>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</si>
  <si>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</si>
  <si>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</si>
  <si>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</si>
  <si>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</si>
  <si>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</si>
  <si>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</si>
  <si>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</si>
  <si>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</si>
  <si>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</si>
  <si>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</si>
  <si>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</si>
  <si>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</si>
  <si>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</si>
  <si>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</si>
  <si>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</si>
  <si>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</si>
  <si>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</si>
  <si>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</si>
  <si>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</si>
  <si>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</si>
  <si>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</si>
  <si>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</si>
  <si>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</si>
  <si>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</si>
  <si>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</si>
  <si>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</si>
  <si>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</si>
  <si>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</si>
  <si>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</si>
  <si>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</si>
  <si>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</si>
  <si>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</si>
  <si>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</si>
  <si>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</si>
  <si>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</si>
  <si>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</si>
  <si>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</si>
  <si>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</si>
  <si>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</si>
  <si>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</si>
  <si>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</si>
  <si>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</si>
  <si>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</si>
  <si>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</si>
  <si>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</si>
  <si>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</si>
  <si>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</si>
  <si>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</si>
  <si>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</si>
  <si>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</si>
  <si>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</si>
  <si>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</si>
  <si>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</si>
  <si>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</si>
  <si>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</si>
  <si>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</si>
  <si>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</si>
  <si>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</si>
  <si>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</si>
  <si>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</si>
  <si>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</si>
  <si>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</si>
  <si>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</si>
  <si>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</si>
  <si>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</si>
  <si>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</si>
  <si>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</si>
  <si>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</si>
  <si>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</si>
  <si>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</si>
  <si>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</si>
  <si>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</si>
  <si>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</si>
  <si>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</si>
  <si>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</si>
  <si>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</si>
  <si>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</si>
  <si>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</si>
  <si>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</si>
  <si>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</si>
  <si>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</si>
  <si>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</si>
  <si>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</si>
  <si>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</si>
  <si>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</si>
  <si>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</si>
  <si>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</si>
  <si>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</si>
  <si>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</si>
  <si>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</si>
  <si>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</si>
  <si>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</si>
  <si>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</si>
  <si>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</si>
  <si>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</si>
  <si>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</si>
  <si>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</si>
  <si>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</si>
  <si>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</si>
  <si>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</si>
  <si>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</si>
  <si>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</si>
  <si>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</si>
  <si>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</si>
  <si>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</si>
  <si>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</si>
  <si>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</si>
  <si>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</si>
  <si>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</si>
  <si>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</si>
  <si>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</si>
  <si>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</si>
  <si>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</si>
  <si>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</si>
  <si>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</si>
  <si>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</si>
  <si>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</si>
  <si>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</si>
  <si>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</si>
  <si>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</si>
  <si>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</si>
  <si>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</si>
  <si>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</si>
  <si>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</si>
  <si>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</si>
  <si>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</si>
  <si>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</si>
  <si>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</si>
  <si>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</si>
  <si>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</si>
  <si>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</si>
  <si>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</si>
  <si>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</si>
  <si>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</si>
  <si>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</si>
  <si>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</si>
  <si>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</si>
  <si>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</si>
  <si>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</si>
  <si>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</si>
  <si>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</si>
  <si>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</si>
  <si>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</si>
  <si>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</si>
  <si>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</si>
  <si>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</si>
  <si>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</si>
  <si>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</si>
  <si>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</si>
  <si>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</si>
  <si>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</si>
  <si>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</si>
  <si>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</si>
  <si>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</si>
  <si>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</si>
  <si>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</si>
  <si>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</si>
  <si>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</si>
  <si>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</si>
  <si>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</si>
  <si>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</si>
  <si>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</si>
  <si>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</si>
  <si>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</si>
  <si>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</si>
  <si>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</si>
  <si>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</si>
  <si>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</si>
  <si>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</si>
  <si>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</si>
  <si>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</si>
  <si>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</si>
  <si>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</si>
  <si>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</si>
  <si>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</si>
  <si>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</si>
  <si>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</si>
  <si>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</si>
  <si>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</si>
  <si>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</si>
  <si>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</si>
  <si>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</si>
  <si>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</si>
  <si>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</si>
  <si>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</si>
  <si>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</si>
  <si>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</si>
  <si>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</si>
  <si>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</si>
  <si>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</si>
  <si>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</si>
  <si>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</si>
  <si>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</si>
  <si>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</si>
  <si>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</si>
  <si>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</si>
  <si>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</si>
  <si>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</si>
  <si>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</si>
  <si>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</si>
  <si>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</si>
  <si>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</si>
  <si>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</si>
  <si>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</si>
  <si>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</si>
  <si>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</si>
  <si>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</si>
  <si>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</si>
  <si>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</si>
  <si>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</si>
  <si>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</si>
  <si>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</si>
  <si>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</si>
  <si>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</si>
  <si>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</si>
  <si>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</si>
  <si>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</si>
  <si>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</si>
  <si>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</si>
  <si>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</si>
  <si>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</si>
  <si>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</si>
  <si>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</si>
  <si>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</si>
  <si>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</si>
  <si>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</si>
  <si>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</si>
  <si>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</si>
  <si>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</si>
  <si>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</si>
  <si>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</si>
  <si>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</si>
  <si>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</si>
  <si>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</si>
  <si>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</si>
  <si>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</si>
  <si>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</si>
  <si>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</si>
  <si>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</si>
  <si>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</si>
  <si>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</si>
  <si>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</si>
  <si>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</si>
  <si>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</si>
  <si>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</si>
  <si>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</si>
  <si>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</si>
  <si>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</si>
  <si>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</si>
  <si>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</si>
  <si>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</si>
  <si>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</si>
  <si>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</si>
  <si>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</si>
  <si>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</si>
  <si>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</si>
  <si>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</si>
  <si>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</si>
  <si>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</si>
  <si>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</si>
  <si>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</si>
  <si>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</si>
  <si>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</si>
  <si>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</si>
  <si>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</si>
  <si>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</si>
  <si>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</si>
  <si>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</si>
  <si>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</si>
  <si>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</si>
  <si>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</si>
  <si>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</si>
  <si>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</si>
  <si>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</si>
  <si>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</si>
  <si>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</si>
  <si>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</si>
  <si>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</si>
  <si>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</si>
  <si>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</si>
  <si>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</si>
  <si>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</si>
  <si>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</si>
  <si>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</si>
  <si>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</si>
  <si>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</si>
  <si>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</si>
  <si>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</si>
  <si>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</si>
  <si>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</si>
  <si>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</si>
  <si>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</si>
  <si>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</si>
  <si>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</si>
  <si>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</si>
  <si>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</si>
  <si>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</si>
  <si>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</si>
  <si>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</si>
  <si>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</si>
  <si>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</si>
  <si>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</si>
  <si>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</si>
  <si>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</si>
  <si>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</si>
  <si>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</si>
  <si>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</si>
  <si>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</si>
  <si>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</si>
  <si>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</si>
  <si>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</si>
  <si>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</si>
  <si>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</si>
  <si>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</si>
  <si>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</si>
  <si>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</si>
  <si>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</si>
  <si>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</si>
  <si>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</si>
  <si>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</si>
  <si>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</si>
  <si>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</si>
  <si>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</si>
  <si>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</si>
  <si>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</si>
  <si>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</si>
  <si>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</si>
  <si>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</si>
  <si>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</si>
  <si>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</si>
  <si>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</si>
  <si>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</si>
  <si>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</si>
  <si>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</si>
  <si>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</si>
  <si>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</si>
  <si>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</si>
  <si>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</si>
  <si>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</si>
  <si>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</si>
  <si>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</si>
  <si>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</si>
  <si>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</si>
  <si>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</si>
  <si>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</si>
  <si>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</si>
  <si>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</si>
  <si>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</si>
  <si>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</si>
  <si>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</si>
  <si>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</si>
  <si>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</si>
  <si>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</si>
  <si>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</si>
  <si>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</si>
  <si>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</si>
  <si>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</si>
  <si>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</si>
  <si>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</si>
  <si>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</si>
  <si>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</si>
  <si>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</si>
  <si>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</si>
  <si>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</si>
  <si>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</si>
  <si>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</si>
  <si>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</si>
  <si>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</si>
  <si>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</si>
  <si>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</si>
  <si>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</si>
  <si>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</si>
  <si>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</si>
  <si>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</si>
  <si>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</si>
  <si>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</si>
  <si>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</si>
  <si>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</si>
  <si>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</si>
  <si>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</si>
  <si>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</si>
  <si>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</si>
  <si>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</si>
  <si>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</si>
  <si>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</si>
  <si>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</si>
  <si>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</si>
  <si>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</si>
  <si>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</si>
  <si>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</si>
  <si>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</si>
  <si>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</si>
  <si>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</si>
  <si>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</si>
  <si>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</si>
  <si>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</si>
  <si>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</si>
  <si>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</si>
  <si>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</si>
  <si>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</si>
  <si>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</si>
  <si>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</si>
  <si>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</si>
  <si>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</si>
  <si>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</si>
  <si>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</si>
  <si>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</si>
  <si>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</si>
  <si>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</si>
  <si>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</si>
  <si>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</si>
  <si>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</si>
  <si>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</si>
  <si>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</si>
  <si>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</si>
  <si>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</si>
  <si>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</si>
  <si>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</si>
  <si>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</si>
  <si>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</si>
  <si>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</si>
  <si>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</si>
  <si>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</si>
  <si>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</si>
  <si>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</si>
  <si>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</si>
  <si>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</si>
  <si>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</si>
  <si>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</si>
  <si>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</si>
  <si>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</si>
  <si>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</si>
  <si>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</si>
  <si>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</si>
  <si>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</si>
  <si>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</si>
  <si>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</si>
  <si>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</si>
  <si>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</si>
  <si>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</si>
  <si>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</si>
  <si>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</si>
  <si>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</si>
  <si>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</si>
  <si>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</si>
  <si>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</si>
  <si>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</si>
  <si>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</si>
  <si>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</si>
  <si>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</si>
  <si>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</si>
  <si>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</si>
  <si>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</si>
  <si>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</si>
  <si>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</si>
  <si>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</si>
  <si>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</si>
  <si>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</si>
  <si>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</si>
  <si>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</si>
  <si>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</si>
  <si>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</si>
  <si>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</si>
  <si>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</si>
  <si>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</si>
  <si>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</si>
  <si>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</si>
  <si>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</si>
  <si>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</si>
  <si>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</si>
  <si>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</si>
  <si>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</si>
  <si>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</si>
  <si>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</si>
  <si>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</si>
  <si>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</si>
  <si>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</si>
  <si>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</si>
  <si>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</si>
  <si>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</si>
  <si>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</si>
  <si>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</si>
  <si>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</si>
  <si>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</si>
  <si>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</si>
  <si>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</si>
  <si>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</si>
  <si>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</si>
  <si>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</si>
  <si>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</si>
  <si>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</si>
  <si>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</si>
  <si>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</si>
  <si>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</si>
  <si>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</si>
  <si>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</si>
  <si>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</si>
  <si>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</si>
  <si>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</si>
  <si>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</si>
  <si>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</si>
  <si>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</si>
  <si>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</si>
  <si>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</si>
  <si>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</si>
  <si>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</si>
  <si>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</si>
  <si>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</si>
  <si>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</si>
  <si>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</si>
  <si>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</si>
  <si>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</si>
  <si>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</si>
  <si>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</si>
  <si>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</si>
  <si>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</si>
  <si>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</si>
  <si>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</si>
  <si>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</si>
  <si>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</si>
  <si>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</si>
  <si>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</si>
  <si>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</si>
  <si>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</si>
  <si>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</si>
  <si>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</si>
  <si>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</si>
  <si>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</si>
  <si>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</si>
  <si>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</si>
  <si>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</si>
  <si>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</si>
  <si>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</si>
  <si>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</si>
  <si>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</si>
  <si>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</si>
  <si>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</si>
  <si>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</si>
  <si>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</si>
  <si>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</si>
  <si>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</si>
  <si>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</si>
  <si>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</si>
  <si>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</si>
  <si>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</si>
  <si>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</si>
  <si>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</si>
  <si>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</si>
  <si>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</si>
  <si>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</si>
  <si>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</si>
  <si>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</si>
  <si>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</si>
  <si>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</si>
  <si>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</si>
  <si>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</si>
  <si>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</si>
  <si>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</si>
  <si>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</si>
  <si>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</si>
  <si>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</si>
  <si>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</si>
  <si>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</si>
  <si>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</si>
  <si>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</si>
  <si>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</si>
  <si>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</si>
  <si>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</si>
  <si>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</si>
  <si>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</si>
  <si>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</si>
  <si>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</si>
  <si>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</si>
  <si>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</si>
  <si>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</si>
  <si>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</si>
  <si>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</si>
  <si>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</si>
  <si>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</si>
  <si>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</si>
  <si>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</si>
  <si>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</si>
  <si>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</si>
  <si>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</si>
  <si>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</si>
  <si>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</si>
  <si>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</si>
  <si>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</si>
  <si>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</si>
  <si>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</si>
  <si>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</si>
  <si>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</si>
  <si>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</si>
  <si>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</si>
  <si>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</si>
  <si>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</si>
  <si>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</si>
  <si>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</si>
  <si>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</si>
  <si>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</si>
  <si>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</si>
  <si>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</si>
  <si>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</si>
  <si>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</si>
  <si>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</si>
  <si>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</si>
  <si>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</si>
  <si>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</si>
  <si>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</si>
  <si>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</si>
  <si>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</si>
  <si>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</si>
  <si>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</si>
  <si>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</si>
  <si>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</si>
  <si>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</si>
  <si>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</si>
  <si>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</si>
  <si>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</si>
  <si>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</si>
  <si>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</si>
  <si>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</si>
  <si>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</si>
  <si>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</si>
  <si>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</si>
  <si>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</si>
  <si>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</si>
  <si>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</si>
  <si>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</si>
  <si>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</si>
  <si>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</si>
  <si>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</si>
  <si>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</si>
  <si>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</si>
  <si>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</si>
  <si>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</si>
  <si>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</si>
  <si>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</si>
  <si>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</si>
  <si>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</si>
  <si>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</si>
  <si>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</si>
  <si>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</si>
  <si>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</si>
  <si>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</si>
  <si>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</si>
  <si>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</si>
  <si>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</si>
  <si>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</si>
  <si>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</si>
  <si>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</si>
  <si>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</si>
  <si>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</si>
  <si>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</si>
  <si>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</si>
  <si>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</si>
  <si>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</si>
  <si>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</si>
  <si>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</si>
  <si>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</si>
  <si>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</si>
  <si>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</si>
  <si>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</si>
  <si>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</si>
  <si>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</si>
  <si>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</si>
  <si>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</si>
  <si>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</si>
  <si>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</si>
  <si>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</si>
  <si>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</si>
  <si>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</si>
  <si>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</si>
  <si>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</si>
  <si>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</si>
  <si>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</si>
  <si>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</si>
  <si>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</si>
  <si>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</si>
  <si>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</si>
  <si>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</si>
  <si>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</si>
  <si>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</si>
  <si>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</si>
  <si>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</si>
  <si>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</si>
  <si>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</si>
  <si>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</si>
  <si>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</si>
  <si>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</si>
  <si>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</si>
  <si>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</si>
  <si>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</si>
  <si>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</si>
  <si>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</si>
  <si>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</si>
  <si>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</si>
  <si>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</si>
  <si>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</si>
  <si>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</si>
  <si>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</si>
  <si>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</si>
  <si>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</si>
  <si>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</si>
  <si>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</si>
  <si>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</si>
  <si>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</si>
  <si>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</si>
  <si>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</si>
  <si>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</si>
  <si>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</si>
  <si>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</si>
  <si>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</si>
  <si>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</si>
  <si>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</si>
  <si>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</si>
  <si>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</si>
  <si>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</si>
  <si>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</si>
  <si>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</si>
  <si>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</si>
  <si>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</si>
  <si>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</si>
  <si>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</si>
  <si>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</si>
  <si>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</si>
  <si>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</si>
  <si>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</si>
  <si>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</si>
  <si>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</si>
  <si>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</si>
  <si>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</si>
  <si>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</si>
  <si>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</si>
  <si>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</si>
  <si>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</si>
  <si>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</si>
  <si>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</si>
  <si>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</si>
  <si>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</si>
  <si>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</si>
  <si>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</si>
  <si>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</si>
  <si>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</si>
  <si>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</si>
  <si>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</si>
  <si>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</si>
  <si>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</si>
  <si>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</si>
  <si>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</si>
  <si>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</si>
  <si>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</si>
  <si>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</si>
  <si>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</si>
  <si>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</si>
  <si>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</si>
  <si>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</si>
  <si>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</si>
  <si>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</si>
  <si>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</si>
  <si>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</si>
  <si>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</si>
  <si>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</si>
  <si>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</si>
  <si>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</si>
  <si>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</si>
  <si>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</si>
  <si>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</si>
  <si>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</si>
  <si>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</si>
  <si>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</si>
  <si>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</si>
  <si>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</si>
  <si>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</si>
  <si>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</si>
  <si>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</si>
  <si>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</si>
  <si>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</si>
  <si>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</si>
  <si>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</si>
  <si>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</si>
  <si>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</si>
  <si>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</si>
  <si>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</si>
  <si>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</si>
  <si>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</si>
  <si>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</si>
  <si>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</si>
  <si>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</si>
  <si>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</si>
  <si>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</si>
  <si>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</si>
  <si>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</si>
  <si>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</si>
  <si>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</si>
  <si>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</si>
  <si>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</si>
  <si>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</si>
  <si>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</si>
  <si>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</si>
  <si>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</si>
  <si>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</si>
  <si>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</si>
  <si>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</si>
  <si>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</si>
  <si>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</si>
  <si>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</si>
  <si>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</si>
  <si>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</si>
  <si>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</si>
  <si>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</si>
  <si>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</si>
  <si>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</si>
  <si>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</si>
  <si>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</si>
  <si>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</si>
  <si>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</si>
  <si>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</si>
  <si>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</si>
  <si>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</si>
  <si>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</si>
  <si>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</si>
  <si>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</si>
  <si>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</si>
  <si>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</si>
  <si>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</si>
  <si>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</si>
  <si>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</si>
  <si>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</si>
  <si>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</si>
  <si>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</si>
  <si>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</si>
  <si>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</si>
  <si>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</si>
  <si>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</si>
  <si>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</si>
  <si>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</si>
  <si>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</si>
  <si>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</si>
  <si>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</si>
  <si>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</si>
  <si>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</si>
  <si>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</si>
  <si>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</si>
  <si>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</si>
  <si>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</si>
  <si>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</si>
  <si>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</si>
  <si>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</si>
  <si>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</si>
  <si>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</si>
  <si>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</si>
  <si>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</si>
  <si>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</si>
  <si>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</si>
  <si>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</si>
  <si>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</si>
  <si>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</si>
  <si>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</si>
  <si>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</si>
  <si>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</si>
  <si>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</si>
  <si>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</si>
  <si>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</si>
  <si>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</si>
  <si>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</si>
  <si>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</si>
  <si>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</si>
  <si>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</si>
  <si>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</si>
  <si>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</si>
  <si>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</si>
  <si>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</si>
  <si>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</si>
  <si>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</si>
  <si>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</si>
  <si>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</si>
  <si>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</si>
  <si>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</si>
  <si>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</si>
  <si>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</si>
  <si>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</si>
  <si>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</si>
  <si>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</si>
  <si>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</si>
  <si>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</si>
  <si>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</si>
  <si>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</si>
  <si>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</si>
  <si>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</si>
  <si>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</si>
  <si>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</si>
  <si>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</si>
  <si>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</si>
  <si>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</si>
  <si>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</si>
  <si>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</si>
  <si>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</si>
  <si>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</si>
  <si>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</si>
  <si>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</si>
  <si>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</si>
  <si>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</si>
  <si>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</si>
  <si>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</si>
  <si>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</si>
  <si>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</si>
  <si>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</si>
  <si>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</si>
  <si>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</si>
  <si>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</si>
  <si>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</si>
  <si>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</si>
  <si>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</si>
  <si>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</si>
  <si>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</si>
  <si>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</si>
  <si>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</si>
  <si>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</si>
  <si>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</si>
  <si>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</si>
  <si>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</si>
  <si>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</si>
  <si>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</si>
  <si>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</si>
  <si>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</si>
  <si>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</si>
  <si>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</si>
  <si>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</si>
  <si>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</si>
  <si>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</si>
  <si>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</si>
  <si>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</si>
  <si>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</si>
  <si>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</si>
  <si>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</si>
  <si>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</si>
  <si>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</si>
  <si>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</si>
  <si>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</si>
  <si>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</si>
  <si>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</si>
  <si>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</si>
  <si>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</si>
  <si>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</si>
  <si>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</si>
  <si>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</si>
  <si>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</si>
  <si>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</si>
  <si>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</si>
  <si>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</si>
  <si>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</si>
  <si>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</si>
  <si>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</si>
  <si>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</si>
  <si>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</si>
  <si>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</si>
  <si>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</si>
  <si>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</si>
  <si>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</si>
  <si>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</si>
  <si>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</si>
  <si>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</si>
  <si>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</si>
  <si>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</si>
  <si>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</si>
  <si>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</si>
  <si>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</si>
  <si>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</si>
  <si>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</si>
  <si>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</si>
  <si>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</si>
  <si>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</si>
  <si>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</si>
  <si>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</si>
  <si>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</si>
  <si>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</si>
  <si>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</si>
  <si>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</si>
  <si>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</si>
  <si>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</si>
  <si>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</si>
  <si>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</si>
  <si>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</si>
  <si>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</si>
  <si>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</si>
  <si>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</si>
  <si>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</si>
  <si>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</si>
  <si>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</si>
  <si>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</si>
  <si>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</si>
  <si>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</si>
  <si>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</si>
  <si>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</si>
  <si>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</si>
  <si>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</si>
  <si>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</si>
  <si>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</si>
  <si>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</si>
  <si>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</si>
  <si>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</si>
  <si>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</si>
  <si>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</si>
  <si>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</si>
  <si>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</si>
  <si>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</si>
  <si>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</si>
  <si>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</si>
  <si>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</si>
  <si>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</si>
  <si>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</si>
  <si>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</si>
  <si>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</si>
  <si>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</si>
  <si>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</si>
  <si>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</si>
  <si>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</si>
  <si>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</si>
  <si>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</si>
  <si>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</si>
  <si>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</si>
  <si>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</si>
  <si>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</si>
  <si>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</si>
  <si>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</si>
  <si>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</si>
  <si>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</si>
  <si>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</si>
  <si>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</si>
  <si>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</si>
  <si>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</si>
  <si>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</si>
  <si>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</si>
  <si>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</si>
  <si>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</si>
  <si>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</si>
  <si>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</si>
  <si>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</si>
  <si>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</si>
  <si>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</si>
  <si>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</si>
  <si>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</si>
  <si>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</si>
  <si>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</si>
  <si>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</si>
  <si>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</si>
  <si>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</si>
  <si>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</si>
  <si>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</si>
  <si>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</si>
  <si>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</si>
  <si>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</si>
  <si>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</si>
  <si>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</si>
  <si>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</si>
  <si>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</si>
  <si>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</si>
  <si>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</si>
  <si>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</si>
  <si>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</si>
  <si>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</si>
  <si>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</si>
  <si>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</si>
  <si>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</si>
  <si>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</si>
  <si>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</si>
  <si>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</si>
  <si>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</si>
  <si>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</si>
  <si>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</si>
  <si>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</si>
  <si>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</si>
  <si>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</si>
  <si>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</si>
  <si>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</si>
  <si>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</si>
  <si>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</si>
  <si>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</si>
  <si>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</si>
  <si>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</si>
  <si>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</si>
  <si>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</si>
  <si>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</si>
  <si>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</si>
  <si>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</si>
  <si>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</si>
  <si>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</si>
  <si>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</si>
  <si>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</si>
  <si>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</si>
  <si>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</si>
  <si>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</si>
  <si>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</si>
  <si>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</si>
  <si>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</si>
  <si>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</si>
  <si>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</si>
  <si>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</si>
  <si>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</si>
  <si>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</si>
  <si>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</si>
  <si>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</si>
  <si>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</si>
  <si>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</si>
  <si>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</si>
  <si>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</si>
  <si>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</si>
  <si>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</si>
  <si>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</si>
  <si>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</si>
  <si>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</si>
  <si>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</si>
  <si>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</si>
  <si>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</si>
  <si>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</si>
  <si>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</si>
  <si>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</si>
  <si>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</si>
  <si>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</si>
  <si>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</si>
  <si>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</si>
  <si>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</si>
  <si>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</si>
  <si>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</si>
  <si>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</si>
  <si>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</si>
  <si>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</si>
  <si>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</si>
  <si>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</si>
  <si>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</si>
  <si>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</si>
  <si>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</si>
  <si>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</si>
  <si>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</si>
  <si>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</si>
  <si>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</si>
  <si>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</si>
  <si>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</si>
  <si>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</si>
  <si>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</si>
  <si>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</si>
  <si>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</si>
  <si>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</si>
  <si>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</si>
  <si>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</si>
  <si>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</si>
  <si>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</si>
  <si>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</si>
  <si>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</si>
  <si>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</si>
  <si>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</si>
  <si>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</si>
  <si>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</si>
  <si>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</si>
  <si>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</si>
  <si>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</si>
  <si>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</si>
  <si>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</si>
  <si>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</si>
  <si>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</si>
  <si>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</si>
  <si>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</si>
  <si>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</si>
  <si>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</si>
  <si>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</si>
  <si>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</si>
  <si>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</si>
  <si>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</si>
  <si>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</si>
  <si>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</si>
  <si>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</si>
  <si>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</si>
  <si>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</si>
  <si>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</si>
  <si>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</si>
  <si>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</si>
  <si>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</si>
  <si>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</si>
  <si>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</si>
  <si>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</si>
  <si>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</si>
  <si>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</si>
  <si>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</si>
  <si>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</si>
  <si>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</si>
  <si>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</si>
  <si>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</si>
  <si>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</si>
  <si>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</si>
  <si>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</si>
  <si>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</si>
  <si>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</si>
  <si>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</si>
  <si>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</si>
  <si>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</si>
  <si>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</si>
  <si>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</si>
  <si>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</si>
  <si>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</si>
  <si>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</si>
  <si>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</si>
  <si>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</si>
  <si>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</si>
  <si>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</si>
  <si>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</si>
  <si>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</si>
  <si>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</si>
  <si>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</si>
  <si>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</si>
  <si>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</si>
  <si>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</si>
  <si>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</si>
  <si>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</si>
  <si>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</si>
  <si>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</si>
  <si>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</si>
  <si>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</si>
  <si>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</si>
  <si>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</si>
  <si>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</si>
  <si>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</si>
  <si>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</si>
  <si>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</si>
  <si>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</si>
  <si>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</si>
  <si>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</si>
  <si>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</si>
  <si>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</si>
  <si>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</si>
  <si>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</si>
  <si>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</si>
  <si>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</si>
  <si>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</si>
  <si>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</si>
  <si>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</si>
  <si>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</si>
  <si>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</si>
  <si>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</si>
  <si>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</si>
  <si>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</si>
  <si>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</si>
  <si>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</si>
  <si>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</si>
  <si>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</si>
  <si>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</si>
  <si>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</si>
  <si>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</si>
  <si>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</si>
  <si>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</si>
  <si>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</si>
  <si>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</si>
  <si>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</si>
  <si>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</si>
  <si>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</si>
  <si>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</si>
  <si>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</si>
  <si>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</si>
  <si>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</si>
  <si>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</si>
  <si>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</si>
  <si>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</si>
  <si>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</si>
  <si>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</si>
  <si>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</si>
  <si>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</si>
  <si>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</si>
  <si>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</si>
  <si>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</si>
  <si>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</si>
  <si>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</si>
  <si>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</si>
  <si>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</si>
  <si>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</si>
  <si>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</si>
  <si>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</si>
  <si>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</si>
  <si>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</si>
  <si>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</si>
  <si>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</si>
  <si>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</si>
  <si>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</si>
  <si>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</si>
  <si>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</si>
  <si>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</si>
  <si>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</si>
  <si>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</si>
  <si>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</si>
  <si>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</si>
  <si>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</si>
  <si>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</si>
  <si>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</si>
  <si>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</si>
  <si>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</si>
  <si>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</si>
  <si>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</si>
  <si>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</si>
  <si>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</si>
  <si>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</si>
  <si>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</si>
  <si>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</si>
  <si>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</si>
  <si>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</si>
  <si>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</si>
  <si>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</si>
  <si>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</si>
  <si>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</si>
  <si>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</si>
  <si>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</si>
  <si>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</si>
  <si>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</si>
  <si>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</si>
  <si>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</si>
  <si>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</si>
  <si>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</si>
  <si>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</si>
  <si>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</si>
  <si>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</si>
  <si>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</si>
  <si>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</si>
  <si>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</si>
  <si>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</si>
  <si>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</si>
  <si>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</si>
  <si>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</si>
  <si>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</si>
  <si>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</si>
  <si>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</si>
  <si>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</si>
  <si>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</si>
  <si>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</si>
  <si>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</si>
  <si>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</si>
  <si>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</si>
  <si>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</si>
  <si>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</si>
  <si>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</si>
  <si>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</si>
  <si>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</si>
  <si>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</si>
  <si>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</si>
  <si>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</si>
  <si>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</si>
  <si>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</si>
  <si>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</si>
  <si>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</si>
  <si>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</si>
  <si>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</si>
  <si>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</si>
  <si>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</si>
  <si>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</si>
  <si>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</si>
  <si>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</si>
  <si>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</si>
  <si>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</si>
  <si>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</si>
  <si>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</si>
  <si>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</si>
  <si>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</si>
  <si>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</si>
  <si>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</si>
  <si>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</si>
  <si>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</si>
  <si>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</si>
  <si>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</si>
  <si>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</si>
  <si>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</si>
  <si>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</si>
  <si>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</si>
  <si>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</si>
  <si>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</si>
  <si>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</si>
  <si>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</si>
  <si>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</si>
  <si>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</si>
  <si>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</si>
  <si>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</si>
  <si>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</si>
  <si>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</si>
  <si>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</si>
  <si>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</si>
  <si>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</si>
  <si>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</si>
  <si>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</si>
  <si>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</si>
  <si>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</si>
  <si>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</si>
  <si>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</si>
  <si>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</si>
  <si>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</si>
  <si>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</si>
  <si>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</si>
  <si>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</si>
  <si>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</si>
  <si>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</si>
  <si>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</si>
  <si>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</si>
  <si>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</si>
  <si>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</si>
  <si>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</si>
  <si>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</si>
  <si>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</si>
  <si>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</si>
  <si>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</si>
  <si>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</si>
  <si>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</si>
  <si>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</si>
  <si>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</si>
  <si>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</si>
  <si>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</si>
  <si>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</si>
  <si>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</si>
  <si>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</si>
  <si>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</si>
  <si>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</si>
  <si>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</si>
  <si>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</si>
  <si>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</si>
  <si>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</si>
  <si>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</si>
  <si>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</si>
  <si>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</si>
  <si>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</si>
  <si>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</si>
  <si>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</si>
  <si>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</si>
  <si>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</si>
  <si>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</si>
  <si>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</si>
  <si>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</si>
  <si>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</si>
  <si>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</si>
  <si>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</si>
  <si>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</si>
  <si>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</si>
  <si>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</si>
  <si>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</si>
  <si>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</si>
  <si>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</si>
  <si>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</si>
  <si>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</si>
  <si>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</si>
  <si>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</si>
  <si>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</si>
  <si>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</si>
  <si>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</si>
  <si>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</si>
  <si>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</si>
  <si>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</si>
  <si>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</si>
  <si>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</si>
  <si>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</si>
  <si>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</si>
  <si>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</si>
  <si>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</si>
  <si>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</si>
  <si>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</si>
  <si>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</si>
  <si>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</si>
  <si>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</si>
  <si>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</si>
  <si>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</si>
  <si>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</si>
  <si>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</si>
  <si>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</si>
  <si>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</si>
  <si>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</si>
  <si>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</si>
  <si>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</si>
  <si>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</si>
  <si>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</si>
  <si>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</si>
  <si>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</si>
  <si>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</si>
  <si>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</si>
  <si>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</si>
  <si>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</si>
  <si>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</si>
  <si>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</si>
  <si>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</si>
  <si>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</si>
  <si>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</si>
  <si>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</si>
  <si>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</si>
  <si>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</si>
  <si>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</si>
  <si>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</si>
  <si>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</si>
  <si>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</si>
  <si>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</si>
  <si>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</si>
  <si>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</si>
  <si>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</si>
  <si>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</si>
  <si>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</si>
  <si>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</si>
  <si>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</si>
  <si>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</si>
  <si>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</si>
  <si>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</si>
  <si>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</si>
  <si>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</si>
  <si>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</si>
  <si>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</si>
  <si>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</si>
  <si>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</si>
  <si>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</si>
  <si>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</si>
  <si>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</si>
  <si>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</si>
  <si>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</si>
  <si>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</si>
  <si>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</si>
  <si>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</si>
  <si>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</si>
  <si>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</si>
  <si>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</si>
  <si>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</si>
  <si>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</si>
  <si>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</si>
  <si>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</si>
  <si>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</si>
  <si>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</si>
  <si>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</si>
  <si>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</si>
  <si>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</si>
  <si>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</si>
  <si>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</si>
  <si>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</si>
  <si>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</si>
  <si>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</si>
  <si>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</si>
  <si>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</si>
  <si>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</si>
  <si>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</si>
  <si>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</si>
  <si>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</si>
  <si>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</si>
  <si>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</si>
  <si>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</si>
  <si>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</si>
  <si>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</si>
  <si>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</si>
  <si>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</si>
  <si>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</si>
  <si>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</si>
  <si>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</si>
  <si>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</si>
  <si>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</si>
  <si>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</si>
  <si>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</si>
  <si>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</si>
  <si>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</si>
  <si>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</si>
  <si>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</si>
  <si>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</si>
  <si>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</si>
  <si>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</si>
  <si>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</si>
  <si>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</si>
  <si>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</si>
  <si>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</si>
  <si>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</si>
  <si>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</si>
  <si>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</si>
  <si>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</si>
  <si>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</si>
  <si>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</si>
  <si>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</si>
  <si>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</si>
  <si>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</si>
  <si>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</si>
  <si>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</si>
  <si>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</si>
  <si>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</si>
  <si>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</si>
  <si>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</si>
  <si>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</si>
  <si>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</si>
  <si>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</si>
  <si>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</si>
  <si>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</si>
  <si>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</si>
  <si>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</si>
  <si>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</si>
  <si>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</si>
  <si>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</si>
  <si>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</si>
  <si>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</si>
  <si>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</si>
  <si>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</si>
  <si>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</si>
  <si>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</si>
  <si>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</si>
  <si>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</si>
  <si>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</si>
  <si>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</si>
  <si>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</si>
  <si>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</si>
  <si>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</si>
  <si>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</si>
  <si>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</si>
  <si>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</si>
  <si>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</si>
  <si>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</si>
  <si>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</si>
  <si>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</si>
  <si>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</si>
  <si>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</si>
  <si>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</si>
  <si>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</si>
  <si>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</si>
  <si>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</si>
  <si>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</si>
  <si>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</si>
  <si>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</si>
  <si>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</si>
  <si>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</si>
  <si>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</si>
  <si>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</si>
  <si>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</si>
  <si>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</si>
  <si>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</si>
  <si>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</si>
  <si>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</si>
  <si>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</si>
  <si>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</si>
  <si>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</si>
  <si>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</si>
  <si>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</si>
  <si>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</si>
  <si>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</si>
  <si>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</si>
  <si>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</si>
  <si>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</si>
  <si>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</si>
  <si>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</si>
  <si>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</si>
  <si>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</si>
  <si>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</si>
  <si>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</si>
  <si>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</si>
  <si>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</si>
  <si>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</si>
  <si>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</si>
  <si>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</si>
  <si>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</si>
  <si>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</si>
  <si>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</si>
  <si>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</si>
  <si>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</si>
  <si>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</si>
  <si>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</si>
  <si>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</si>
  <si>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</si>
  <si>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</si>
  <si>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</si>
  <si>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</si>
  <si>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</si>
  <si>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</si>
  <si>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</si>
  <si>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</si>
  <si>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</si>
  <si>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</si>
  <si>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</si>
  <si>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</si>
  <si>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</si>
  <si>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</si>
  <si>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</si>
  <si>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</si>
  <si>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</si>
  <si>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</si>
  <si>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</si>
  <si>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</si>
  <si>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</si>
  <si>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</si>
  <si>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</si>
  <si>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</si>
  <si>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</si>
  <si>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</si>
  <si>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</si>
  <si>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</si>
  <si>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</si>
  <si>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</si>
  <si>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</si>
  <si>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</si>
  <si>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</si>
  <si>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</si>
  <si>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</si>
  <si>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</si>
  <si>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</si>
  <si>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</si>
  <si>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</si>
  <si>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</si>
  <si>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</si>
  <si>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</si>
  <si>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</si>
  <si>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</si>
  <si>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</si>
  <si>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</si>
  <si>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</si>
  <si>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</si>
  <si>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</si>
  <si>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</si>
  <si>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</si>
  <si>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</si>
  <si>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</si>
  <si>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</si>
  <si>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</si>
  <si>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</si>
  <si>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</si>
  <si>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</si>
  <si>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</si>
  <si>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</si>
  <si>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</si>
  <si>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</si>
  <si>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</si>
  <si>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</si>
  <si>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</si>
  <si>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</si>
  <si>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</si>
  <si>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</si>
  <si>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</si>
  <si>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</si>
  <si>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</si>
  <si>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</si>
  <si>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</si>
  <si>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</si>
  <si>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</si>
  <si>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</si>
  <si>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</si>
  <si>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</si>
  <si>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</si>
  <si>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</si>
  <si>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</si>
  <si>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</si>
  <si>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</si>
  <si>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</si>
  <si>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</si>
  <si>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</si>
  <si>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</si>
  <si>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</si>
  <si>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</si>
  <si>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</si>
  <si>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</si>
  <si>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</si>
  <si>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</si>
  <si>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</si>
  <si>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</si>
  <si>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</si>
  <si>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</si>
  <si>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</si>
  <si>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</si>
  <si>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</si>
  <si>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</si>
  <si>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</si>
  <si>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</si>
  <si>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</si>
  <si>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</si>
  <si>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</si>
  <si>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</si>
  <si>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</si>
  <si>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</si>
  <si>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</si>
  <si>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</si>
  <si>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</si>
  <si>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</si>
  <si>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</si>
  <si>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</si>
  <si>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</si>
  <si>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</si>
  <si>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</si>
  <si>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</si>
  <si>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</si>
  <si>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</si>
  <si>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</si>
  <si>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</si>
  <si>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</si>
  <si>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</si>
  <si>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</si>
  <si>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</si>
  <si>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</si>
  <si>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</si>
  <si>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</si>
  <si>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</si>
  <si>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</si>
  <si>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</si>
  <si>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</si>
  <si>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</si>
  <si>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</si>
  <si>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</si>
  <si>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</si>
  <si>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</si>
  <si>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</si>
  <si>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</si>
  <si>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</si>
  <si>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</si>
  <si>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</si>
  <si>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</si>
  <si>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</si>
  <si>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</si>
  <si>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</si>
  <si>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</si>
  <si>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</si>
  <si>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</si>
  <si>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</si>
  <si>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</si>
  <si>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</si>
  <si>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</si>
  <si>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</si>
  <si>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</si>
  <si>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</si>
  <si>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</si>
  <si>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</si>
  <si>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</si>
  <si>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</si>
  <si>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</si>
  <si>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</si>
  <si>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</si>
  <si>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</si>
  <si>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</si>
  <si>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</si>
  <si>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</si>
  <si>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</si>
  <si>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</si>
  <si>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</si>
  <si>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</si>
  <si>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</si>
  <si>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</si>
  <si>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</si>
  <si>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</si>
  <si>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</si>
  <si>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</si>
  <si>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</si>
  <si>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</si>
  <si>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</si>
  <si>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</si>
  <si>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</si>
  <si>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</si>
  <si>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</si>
  <si>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</si>
  <si>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</si>
  <si>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</si>
  <si>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</si>
  <si>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</si>
  <si>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</si>
  <si>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</si>
  <si>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</si>
  <si>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</si>
  <si>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</si>
  <si>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</si>
  <si>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</si>
  <si>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</si>
  <si>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</si>
  <si>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</si>
  <si>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</si>
  <si>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</si>
  <si>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</si>
  <si>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</si>
  <si>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</si>
  <si>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</si>
  <si>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</si>
  <si>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</si>
  <si>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</si>
  <si>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</si>
  <si>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</si>
  <si>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</si>
  <si>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</si>
  <si>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</si>
  <si>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</si>
  <si>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</si>
  <si>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</si>
  <si>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</si>
  <si>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</si>
  <si>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</si>
  <si>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</si>
  <si>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</si>
  <si>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</si>
  <si>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</si>
  <si>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</si>
  <si>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</si>
  <si>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</si>
  <si>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</si>
  <si>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</si>
  <si>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</si>
  <si>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</si>
  <si>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</si>
  <si>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</si>
  <si>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</si>
  <si>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</si>
  <si>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</si>
  <si>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</si>
  <si>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</si>
  <si>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</si>
  <si>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</si>
  <si>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</si>
  <si>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</si>
  <si>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</si>
  <si>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</si>
  <si>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</si>
  <si>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</si>
  <si>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</si>
  <si>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</si>
  <si>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</si>
  <si>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</si>
  <si>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</si>
  <si>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</si>
  <si>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</si>
  <si>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</si>
  <si>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</si>
  <si>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</si>
  <si>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</si>
  <si>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</si>
  <si>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</si>
  <si>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</si>
  <si>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</si>
  <si>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</si>
  <si>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</si>
  <si>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</si>
  <si>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</si>
  <si>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</si>
  <si>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</si>
  <si>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</si>
  <si>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</si>
  <si>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</si>
  <si>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</si>
  <si>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</si>
  <si>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</si>
  <si>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</si>
  <si>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</si>
  <si>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</si>
  <si>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</si>
  <si>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</si>
  <si>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</si>
  <si>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</si>
  <si>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</si>
  <si>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</si>
  <si>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</si>
  <si>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</si>
  <si>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</si>
  <si>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</si>
  <si>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</si>
  <si>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</si>
  <si>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</si>
  <si>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</si>
  <si>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</si>
  <si>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</si>
  <si>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</si>
  <si>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</si>
  <si>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</si>
  <si>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</si>
  <si>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</si>
  <si>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</si>
  <si>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</si>
  <si>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</si>
  <si>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</si>
  <si>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</si>
  <si>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</si>
  <si>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</si>
  <si>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</si>
  <si>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</si>
  <si>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</si>
  <si>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</si>
  <si>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</si>
  <si>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</si>
  <si>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</si>
  <si>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</si>
  <si>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</si>
  <si>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</si>
  <si>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</si>
  <si>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</si>
  <si>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</si>
  <si>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</si>
  <si>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</si>
  <si>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</si>
  <si>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</si>
  <si>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</si>
  <si>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</si>
  <si>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</si>
  <si>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</si>
  <si>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</si>
  <si>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</si>
  <si>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</si>
  <si>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</si>
  <si>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</si>
  <si>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</si>
  <si>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</si>
  <si>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</si>
  <si>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</si>
  <si>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</si>
  <si>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</si>
  <si>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</si>
  <si>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</si>
  <si>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</si>
  <si>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</si>
  <si>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</si>
  <si>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</si>
  <si>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</si>
  <si>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</si>
  <si>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</si>
  <si>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</si>
  <si>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</si>
  <si>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</si>
  <si>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</si>
  <si>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</si>
  <si>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</si>
  <si>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</si>
  <si>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</si>
  <si>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</si>
  <si>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</si>
  <si>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</si>
  <si>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</si>
  <si>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</si>
  <si>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</si>
  <si>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</si>
  <si>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</si>
  <si>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</si>
  <si>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</si>
  <si>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</si>
  <si>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</si>
  <si>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</si>
  <si>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</si>
  <si>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</si>
  <si>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</si>
  <si>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</si>
  <si>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</si>
  <si>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</si>
  <si>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</si>
  <si>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</si>
  <si>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</si>
  <si>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</si>
  <si>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</si>
  <si>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</si>
  <si>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</si>
  <si>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</si>
  <si>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</si>
  <si>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</si>
  <si>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</si>
  <si>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</si>
  <si>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</si>
  <si>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</si>
  <si>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</si>
  <si>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</si>
  <si>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</si>
  <si>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</si>
  <si>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</si>
  <si>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</si>
  <si>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</si>
  <si>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</si>
  <si>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</si>
  <si>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</si>
  <si>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</si>
  <si>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</si>
  <si>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</si>
  <si>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</si>
  <si>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</si>
  <si>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</si>
  <si>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</si>
  <si>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</si>
  <si>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</si>
  <si>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</si>
  <si>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</si>
  <si>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</si>
  <si>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</si>
  <si>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</si>
  <si>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</si>
  <si>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</si>
  <si>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</si>
  <si>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</si>
  <si>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</si>
  <si>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</si>
  <si>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</si>
  <si>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</si>
  <si>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</si>
  <si>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</si>
  <si>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</si>
  <si>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</si>
  <si>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</si>
  <si>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</si>
  <si>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</si>
  <si>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</si>
  <si>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</si>
  <si>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</si>
  <si>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</si>
  <si>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</si>
  <si>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</si>
  <si>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</si>
  <si>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</si>
  <si>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</si>
  <si>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</si>
  <si>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</si>
  <si>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</si>
  <si>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</si>
  <si>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</si>
  <si>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</si>
  <si>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</si>
  <si>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</si>
  <si>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</si>
  <si>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</si>
  <si>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</si>
  <si>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</si>
  <si>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</si>
  <si>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</si>
  <si>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</si>
  <si>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</si>
  <si>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</si>
  <si>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</si>
  <si>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</si>
  <si>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</si>
  <si>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</si>
  <si>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</si>
  <si>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</si>
  <si>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</si>
  <si>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</si>
  <si>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</si>
  <si>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</si>
  <si>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</si>
  <si>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</si>
  <si>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</si>
  <si>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</si>
  <si>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</si>
  <si>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</si>
  <si>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</si>
  <si>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</si>
  <si>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</si>
  <si>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</si>
  <si>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</si>
  <si>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</si>
  <si>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</si>
  <si>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</si>
  <si>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</si>
  <si>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</si>
  <si>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</si>
  <si>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</si>
  <si>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</si>
  <si>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</si>
  <si>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</si>
  <si>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</si>
  <si>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</si>
  <si>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</si>
  <si>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</si>
  <si>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</si>
  <si>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</si>
  <si>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</si>
  <si>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</si>
  <si>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</si>
  <si>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</si>
  <si>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</si>
  <si>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</si>
  <si>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</si>
  <si>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</si>
  <si>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</si>
  <si>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</si>
  <si>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</si>
  <si>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</si>
  <si>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</si>
  <si>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</si>
  <si>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</si>
  <si>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</si>
  <si>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</si>
  <si>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</si>
  <si>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</si>
  <si>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</si>
  <si>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</si>
  <si>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</si>
  <si>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</si>
  <si>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</si>
  <si>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</si>
  <si>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</si>
  <si>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</si>
  <si>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</si>
  <si>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</si>
  <si>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</si>
  <si>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</si>
  <si>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</si>
  <si>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</si>
  <si>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</si>
  <si>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</si>
  <si>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</si>
  <si>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</si>
  <si>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</si>
  <si>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</si>
  <si>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</si>
  <si>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</si>
  <si>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</si>
  <si>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</si>
  <si>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</si>
  <si>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</si>
  <si>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</si>
  <si>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</si>
  <si>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</si>
  <si>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</si>
  <si>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</si>
  <si>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</si>
  <si>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</si>
  <si>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</si>
  <si>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</si>
  <si>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</si>
  <si>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</si>
  <si>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</si>
  <si>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</si>
  <si>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</si>
  <si>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</si>
  <si>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</si>
  <si>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</si>
  <si>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</si>
  <si>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</si>
  <si>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</si>
  <si>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</si>
  <si>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</si>
  <si>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</si>
  <si>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</si>
  <si>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</si>
  <si>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</si>
  <si>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</si>
  <si>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</si>
  <si>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</si>
  <si>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</si>
  <si>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</si>
  <si>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</si>
  <si>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</si>
  <si>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</si>
  <si>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</si>
  <si>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</si>
  <si>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</si>
  <si>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</si>
  <si>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</si>
  <si>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</si>
  <si>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</si>
  <si>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</si>
  <si>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</si>
  <si>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</si>
  <si>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</si>
  <si>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</si>
  <si>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</si>
  <si>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</si>
  <si>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</si>
  <si>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</si>
  <si>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</si>
  <si>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</si>
  <si>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</si>
  <si>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</si>
  <si>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</si>
  <si>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</si>
  <si>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</si>
  <si>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</si>
  <si>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</si>
  <si>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</si>
  <si>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</si>
  <si>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</si>
  <si>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</si>
  <si>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</si>
  <si>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</si>
  <si>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</si>
  <si>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</si>
  <si>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</si>
  <si>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</si>
  <si>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</si>
  <si>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</si>
  <si>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</si>
  <si>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</si>
  <si>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</si>
  <si>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</si>
  <si>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</si>
  <si>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</si>
  <si>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</si>
  <si>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</si>
  <si>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</si>
  <si>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</si>
  <si>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</si>
  <si>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</si>
  <si>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</si>
  <si>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</si>
  <si>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</si>
  <si>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</si>
  <si>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</si>
  <si>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</si>
  <si>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</si>
  <si>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</si>
  <si>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</si>
  <si>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</si>
  <si>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</si>
  <si>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</si>
  <si>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</si>
  <si>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</si>
  <si>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</si>
  <si>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</si>
  <si>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</si>
  <si>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</si>
  <si>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</si>
  <si>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</si>
  <si>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</si>
  <si>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</si>
  <si>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</si>
  <si>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</si>
  <si>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</si>
  <si>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</si>
  <si>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</si>
  <si>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</si>
  <si>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</si>
  <si>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</si>
  <si>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</si>
  <si>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</si>
  <si>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</si>
  <si>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</si>
  <si>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</si>
  <si>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</si>
  <si>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</si>
  <si>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</si>
  <si>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</si>
  <si>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</si>
  <si>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</si>
  <si>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</si>
  <si>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</si>
  <si>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</si>
  <si>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</si>
  <si>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</si>
  <si>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</si>
  <si>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</si>
  <si>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</si>
  <si>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</si>
  <si>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</si>
  <si>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</si>
  <si>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</si>
  <si>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</si>
  <si>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</si>
  <si>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</si>
  <si>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</si>
  <si>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</si>
  <si>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</si>
  <si>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</si>
  <si>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</si>
  <si>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</si>
  <si>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</si>
  <si>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</si>
  <si>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</si>
  <si>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</si>
  <si>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</si>
  <si>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</si>
  <si>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</si>
  <si>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</si>
  <si>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</si>
  <si>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</si>
  <si>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</si>
  <si>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</si>
  <si>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</si>
  <si>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</si>
  <si>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</si>
  <si>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</si>
  <si>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</si>
  <si>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</si>
  <si>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</si>
  <si>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</si>
  <si>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</si>
  <si>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</si>
  <si>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</si>
  <si>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</si>
  <si>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</si>
  <si>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</si>
  <si>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</si>
  <si>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</si>
  <si>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</si>
  <si>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</si>
  <si>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</si>
  <si>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</si>
  <si>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</si>
  <si>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</si>
  <si>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</si>
  <si>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</si>
  <si>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</si>
  <si>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</si>
  <si>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</si>
  <si>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</si>
  <si>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</si>
  <si>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</si>
  <si>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</si>
  <si>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</si>
  <si>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</si>
  <si>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</si>
  <si>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</si>
  <si>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</si>
  <si>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</si>
  <si>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</si>
  <si>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</si>
  <si>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</si>
  <si>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</si>
  <si>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</si>
  <si>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</si>
  <si>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</si>
  <si>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</si>
  <si>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</si>
  <si>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</si>
  <si>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</si>
  <si>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</si>
  <si>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</si>
  <si>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</si>
  <si>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</si>
  <si>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</si>
  <si>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</si>
  <si>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</si>
  <si>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</si>
  <si>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</si>
  <si>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</si>
  <si>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</si>
  <si>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</si>
  <si>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</si>
  <si>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</si>
  <si>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</si>
  <si>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</si>
  <si>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</si>
  <si>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</si>
  <si>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</si>
  <si>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</si>
  <si>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</si>
  <si>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</si>
  <si>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</si>
  <si>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</si>
  <si>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</si>
  <si>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</si>
  <si>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</si>
  <si>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</si>
  <si>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</si>
  <si>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</si>
  <si>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</si>
  <si>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</si>
  <si>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</si>
  <si>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</si>
  <si>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</si>
  <si>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</si>
  <si>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</si>
  <si>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</si>
  <si>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</si>
  <si>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</si>
  <si>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</si>
  <si>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</si>
  <si>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</si>
  <si>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</si>
  <si>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</si>
  <si>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</si>
  <si>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</si>
  <si>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</si>
  <si>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</si>
  <si>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</si>
  <si>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</si>
  <si>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</si>
  <si>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</si>
  <si>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</si>
  <si>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</si>
  <si>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</si>
  <si>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</si>
  <si>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</si>
  <si>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</si>
  <si>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</si>
  <si>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</si>
  <si>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</si>
  <si>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</si>
  <si>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</si>
  <si>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</si>
  <si>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</si>
  <si>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</si>
  <si>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</si>
  <si>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</si>
  <si>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</si>
  <si>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</si>
  <si>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</si>
  <si>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</si>
  <si>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</si>
  <si>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</si>
  <si>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</si>
  <si>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</si>
  <si>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</si>
  <si>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</si>
  <si>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</si>
  <si>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</si>
  <si>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</si>
  <si>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</si>
  <si>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</si>
  <si>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</si>
  <si>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</si>
  <si>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</si>
  <si>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</si>
  <si>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</si>
  <si>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</si>
  <si>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</si>
  <si>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</si>
  <si>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</si>
  <si>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</si>
  <si>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</si>
  <si>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</si>
  <si>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</si>
  <si>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</si>
  <si>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</si>
  <si>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</si>
  <si>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</si>
  <si>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</si>
  <si>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</si>
  <si>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</si>
  <si>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</si>
  <si>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</si>
  <si>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</si>
  <si>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</si>
  <si>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</si>
  <si>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</si>
  <si>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</si>
  <si>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</si>
  <si>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</si>
  <si>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</si>
  <si>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</si>
  <si>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</si>
  <si>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</si>
  <si>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</si>
  <si>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</si>
  <si>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</si>
  <si>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</si>
  <si>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</si>
  <si>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</si>
  <si>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</si>
  <si>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</si>
  <si>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</si>
  <si>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</si>
  <si>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</si>
  <si>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</si>
  <si>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</si>
  <si>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</si>
  <si>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</si>
  <si>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</si>
  <si>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</si>
  <si>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</si>
  <si>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</si>
  <si>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</si>
  <si>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</si>
  <si>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</si>
  <si>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</si>
  <si>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</si>
  <si>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</si>
  <si>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</si>
  <si>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</si>
  <si>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</si>
  <si>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</si>
  <si>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</si>
  <si>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</si>
  <si>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</si>
  <si>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</si>
  <si>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</si>
  <si>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</si>
  <si>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</si>
  <si>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</si>
  <si>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</si>
  <si>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</si>
  <si>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</si>
  <si>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</si>
  <si>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</si>
  <si>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</si>
  <si>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</si>
  <si>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</si>
  <si>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</si>
  <si>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</si>
  <si>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</si>
  <si>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</si>
  <si>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</si>
  <si>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</si>
  <si>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</si>
  <si>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</si>
  <si>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</si>
  <si>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</si>
  <si>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</si>
  <si>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</si>
  <si>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</si>
  <si>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</si>
  <si>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</si>
  <si>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</si>
  <si>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</si>
  <si>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</si>
  <si>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</si>
  <si>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</si>
  <si>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</si>
  <si>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</si>
  <si>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</si>
  <si>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</si>
  <si>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</si>
  <si>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</si>
  <si>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</si>
  <si>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</si>
  <si>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</si>
  <si>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</si>
  <si>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</si>
  <si>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</si>
  <si>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</si>
  <si>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</si>
  <si>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</si>
  <si>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</si>
  <si>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</si>
  <si>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</si>
  <si>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</si>
  <si>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</si>
  <si>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</si>
  <si>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</si>
  <si>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</si>
  <si>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</si>
  <si>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</si>
  <si>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</si>
  <si>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</si>
  <si>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</si>
  <si>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</si>
  <si>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</si>
  <si>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</si>
  <si>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</si>
  <si>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</si>
  <si>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</si>
  <si>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</si>
  <si>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</si>
  <si>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</si>
  <si>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</si>
  <si>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</si>
  <si>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</si>
  <si>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</si>
  <si>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</si>
  <si>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</si>
  <si>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</si>
  <si>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</si>
  <si>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</si>
  <si>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</si>
  <si>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</si>
  <si>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</si>
  <si>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</si>
  <si>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</si>
  <si>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</si>
  <si>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</si>
  <si>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</si>
  <si>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</si>
  <si>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</si>
  <si>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</si>
  <si>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</si>
  <si>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</si>
  <si>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</si>
  <si>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</si>
  <si>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</si>
  <si>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</si>
  <si>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</si>
  <si>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</si>
  <si>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</si>
  <si>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</si>
  <si>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</si>
  <si>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</si>
  <si>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</si>
  <si>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</si>
  <si>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</si>
  <si>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</si>
  <si>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</si>
  <si>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</si>
  <si>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</si>
  <si>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</si>
  <si>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</si>
  <si>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</si>
  <si>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</si>
  <si>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</si>
  <si>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</si>
  <si>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</si>
  <si>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</si>
  <si>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</si>
  <si>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</si>
  <si>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</si>
  <si>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</si>
  <si>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</si>
  <si>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</si>
  <si>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</si>
  <si>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</si>
  <si>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</si>
  <si>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</si>
  <si>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</si>
  <si>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</si>
  <si>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</si>
  <si>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</si>
  <si>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</si>
  <si>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</si>
  <si>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</si>
  <si>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</si>
  <si>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</si>
  <si>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</si>
  <si>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</si>
  <si>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</si>
  <si>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</si>
  <si>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</si>
  <si>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</si>
  <si>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</si>
  <si>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</si>
  <si>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</si>
  <si>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</si>
  <si>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</si>
  <si>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</si>
  <si>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</si>
  <si>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</si>
  <si>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</si>
  <si>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</si>
  <si>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</si>
  <si>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</si>
  <si>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</si>
  <si>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</si>
  <si>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</si>
  <si>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</si>
  <si>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</si>
  <si>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</si>
  <si>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</si>
  <si>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</si>
  <si>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</si>
  <si>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</si>
  <si>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</si>
  <si>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</si>
  <si>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</si>
  <si>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</si>
  <si>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</si>
  <si>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</si>
  <si>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</si>
  <si>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</si>
  <si>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</si>
  <si>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</si>
  <si>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</si>
  <si>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</si>
  <si>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</si>
  <si>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</si>
  <si>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</si>
  <si>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</si>
  <si>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</si>
  <si>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</si>
  <si>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</si>
  <si>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</si>
  <si>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</si>
  <si>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</si>
  <si>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</si>
  <si>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</si>
  <si>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</si>
  <si>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</si>
  <si>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</si>
  <si>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</si>
  <si>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</si>
  <si>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</si>
  <si>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</si>
  <si>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</si>
  <si>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</si>
  <si>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</si>
  <si>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</si>
  <si>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</si>
  <si>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</si>
  <si>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</si>
  <si>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</si>
  <si>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</si>
  <si>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</si>
  <si>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</si>
  <si>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</si>
  <si>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</si>
  <si>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</si>
  <si>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</si>
  <si>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</si>
  <si>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</si>
  <si>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</si>
  <si>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</si>
  <si>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</si>
  <si>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</si>
  <si>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</si>
  <si>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</si>
  <si>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</si>
  <si>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</si>
  <si>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</si>
  <si>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</si>
  <si>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</si>
  <si>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</si>
  <si>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</si>
  <si>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</si>
  <si>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</si>
  <si>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</si>
  <si>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</si>
  <si>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</si>
  <si>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</si>
  <si>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</si>
  <si>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</si>
  <si>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</si>
  <si>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</si>
  <si>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</si>
  <si>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</si>
  <si>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</si>
  <si>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</si>
  <si>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</si>
  <si>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</si>
  <si>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</si>
  <si>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</si>
  <si>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</si>
  <si>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</si>
  <si>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</si>
  <si>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</si>
  <si>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</si>
  <si>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</si>
  <si>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</si>
  <si>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</si>
  <si>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</si>
  <si>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</si>
  <si>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</si>
  <si>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</si>
  <si>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</si>
  <si>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</si>
  <si>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</si>
  <si>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</si>
  <si>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</si>
  <si>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</si>
  <si>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</si>
  <si>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</si>
  <si>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</si>
  <si>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</si>
  <si>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</si>
  <si>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</si>
  <si>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</si>
  <si>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</si>
  <si>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</si>
  <si>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</si>
  <si>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</si>
  <si>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</si>
  <si>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</si>
  <si>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</si>
  <si>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</si>
  <si>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</si>
  <si>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</si>
  <si>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</si>
  <si>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</si>
  <si>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</si>
  <si>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</si>
  <si>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</si>
  <si>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</si>
  <si>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</si>
  <si>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</si>
  <si>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</si>
  <si>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</si>
  <si>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</si>
  <si>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</si>
  <si>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</si>
  <si>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</si>
  <si>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</si>
  <si>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</si>
  <si>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</si>
  <si>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</si>
  <si>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</si>
  <si>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</si>
  <si>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</si>
  <si>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</si>
  <si>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</si>
  <si>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</si>
  <si>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</si>
  <si>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</si>
  <si>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</si>
  <si>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</si>
  <si>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</si>
  <si>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</si>
  <si>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</si>
  <si>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</si>
  <si>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</si>
  <si>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</si>
  <si>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</si>
  <si>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</si>
  <si>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</si>
  <si>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</si>
  <si>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</si>
  <si>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</si>
  <si>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</si>
  <si>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</si>
  <si>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</si>
  <si>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</si>
  <si>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</si>
  <si>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</si>
  <si>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</si>
  <si>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</si>
  <si>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</si>
  <si>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</si>
  <si>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</si>
  <si>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</si>
  <si>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</si>
  <si>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</si>
  <si>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</si>
  <si>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</si>
  <si>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</si>
  <si>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</si>
  <si>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</si>
  <si>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</si>
  <si>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</si>
  <si>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</si>
  <si>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</si>
  <si>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</si>
  <si>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</si>
  <si>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</si>
  <si>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</si>
  <si>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</si>
  <si>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</si>
  <si>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</si>
  <si>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</si>
  <si>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</si>
  <si>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</si>
  <si>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</si>
  <si>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</si>
  <si>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</si>
  <si>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</si>
  <si>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</si>
  <si>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</si>
  <si>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</si>
  <si>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</si>
  <si>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</si>
  <si>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</si>
  <si>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</si>
  <si>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</si>
  <si>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</si>
  <si>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</si>
  <si>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</si>
  <si>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</si>
  <si>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</si>
  <si>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</si>
  <si>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</si>
  <si>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</si>
  <si>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</si>
  <si>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</si>
  <si>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</si>
  <si>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</si>
  <si>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</si>
  <si>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</si>
  <si>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</si>
  <si>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</si>
  <si>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</si>
  <si>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</si>
  <si>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</si>
  <si>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</si>
  <si>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</si>
  <si>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</si>
  <si>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</si>
  <si>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</si>
  <si>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</si>
  <si>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</si>
  <si>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</si>
  <si>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</si>
  <si>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</si>
  <si>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</si>
  <si>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</si>
  <si>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</si>
  <si>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</si>
  <si>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</si>
  <si>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</si>
  <si>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</si>
  <si>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</si>
  <si>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</si>
  <si>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</si>
  <si>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</si>
  <si>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</si>
  <si>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</si>
  <si>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</si>
  <si>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</si>
  <si>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</si>
  <si>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</si>
  <si>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</si>
  <si>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</si>
  <si>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</si>
  <si>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</si>
  <si>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</si>
  <si>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</si>
  <si>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</si>
  <si>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</si>
  <si>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</si>
  <si>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</si>
  <si>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</si>
  <si>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</si>
  <si>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</si>
  <si>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</si>
  <si>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</si>
  <si>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</si>
  <si>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</si>
  <si>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</si>
  <si>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</si>
  <si>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</si>
  <si>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</si>
  <si>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</si>
  <si>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</si>
  <si>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</si>
  <si>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</si>
  <si>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</si>
  <si>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</si>
  <si>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</si>
  <si>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</si>
  <si>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</si>
  <si>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</si>
  <si>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</si>
  <si>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</si>
  <si>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</si>
  <si>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</si>
  <si>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</si>
  <si>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</si>
  <si>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</si>
  <si>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</si>
  <si>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</si>
  <si>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</si>
  <si>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</si>
  <si>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</si>
  <si>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</si>
  <si>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</si>
  <si>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</si>
  <si>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</si>
  <si>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</si>
  <si>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</si>
  <si>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</si>
  <si>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</si>
  <si>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</si>
  <si>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</si>
  <si>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</si>
  <si>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</si>
  <si>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</si>
  <si>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</si>
  <si>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</si>
  <si>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</si>
  <si>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</si>
  <si>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</si>
  <si>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</si>
  <si>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</si>
  <si>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</si>
  <si>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</si>
  <si>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</si>
  <si>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</si>
  <si>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</si>
  <si>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</si>
  <si>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</si>
  <si>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</si>
  <si>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</si>
  <si>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</si>
  <si>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</si>
  <si>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</si>
  <si>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</si>
  <si>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</si>
  <si>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</si>
  <si>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</si>
  <si>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</si>
  <si>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</si>
  <si>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</si>
  <si>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</si>
  <si>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</si>
  <si>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</si>
  <si>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</si>
  <si>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</si>
  <si>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</si>
  <si>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</si>
  <si>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</si>
  <si>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</si>
  <si>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</si>
  <si>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</si>
  <si>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</si>
  <si>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</si>
  <si>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</si>
  <si>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</si>
  <si>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</si>
  <si>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</si>
  <si>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</si>
  <si>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</si>
  <si>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</si>
  <si>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</si>
  <si>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</si>
  <si>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</si>
  <si>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</si>
  <si>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</si>
  <si>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</si>
  <si>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</si>
  <si>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</si>
  <si>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</si>
  <si>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</si>
  <si>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</si>
  <si>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</si>
  <si>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</si>
  <si>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</si>
  <si>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</si>
  <si>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</si>
  <si>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</si>
  <si>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</si>
  <si>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</si>
  <si>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</si>
  <si>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</si>
  <si>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</si>
  <si>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</si>
  <si>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</si>
  <si>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</si>
  <si>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</si>
  <si>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</si>
  <si>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</si>
  <si>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</si>
  <si>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</si>
  <si>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</si>
  <si>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</si>
  <si>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</si>
  <si>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</si>
  <si>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</si>
  <si>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</si>
  <si>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</si>
  <si>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</si>
  <si>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</si>
  <si>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</si>
  <si>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</si>
  <si>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</si>
  <si>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</si>
  <si>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</si>
  <si>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</si>
  <si>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</si>
  <si>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</si>
  <si>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</si>
  <si>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</si>
  <si>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</si>
  <si>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</si>
  <si>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</si>
  <si>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</si>
  <si>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</si>
  <si>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</si>
  <si>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</si>
  <si>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</si>
  <si>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</si>
  <si>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</si>
  <si>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</si>
  <si>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</si>
  <si>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</si>
  <si>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</si>
  <si>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</si>
  <si>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</si>
  <si>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</si>
  <si>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</si>
  <si>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</si>
  <si>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</si>
  <si>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</si>
  <si>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</si>
  <si>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</si>
  <si>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</si>
  <si>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</si>
  <si>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</si>
  <si>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</si>
  <si>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</si>
  <si>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</si>
  <si>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</si>
  <si>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</si>
  <si>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</si>
  <si>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</si>
  <si>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</si>
  <si>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</si>
  <si>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</si>
  <si>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</si>
  <si>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</si>
  <si>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</si>
  <si>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</si>
  <si>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</si>
  <si>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</si>
  <si>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</si>
  <si>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</si>
  <si>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</si>
  <si>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</si>
  <si>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</si>
  <si>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</si>
  <si>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</si>
  <si>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</si>
  <si>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</si>
  <si>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</si>
  <si>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</si>
  <si>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</si>
  <si>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</si>
  <si>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</si>
  <si>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</si>
  <si>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</si>
  <si>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</si>
  <si>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</si>
  <si>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</si>
  <si>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</si>
  <si>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</si>
  <si>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</si>
  <si>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</si>
  <si>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</si>
  <si>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</si>
  <si>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</si>
  <si>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</si>
  <si>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</si>
  <si>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</si>
  <si>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</si>
  <si>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</si>
  <si>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</si>
  <si>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</si>
  <si>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</si>
  <si>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</si>
  <si>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</si>
  <si>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</si>
  <si>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</si>
  <si>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</si>
  <si>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</si>
  <si>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</si>
  <si>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</si>
  <si>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</si>
  <si>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</si>
  <si>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</si>
  <si>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</si>
  <si>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</si>
  <si>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</si>
  <si>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</si>
  <si>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</si>
  <si>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</si>
  <si>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</si>
  <si>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</si>
  <si>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</si>
  <si>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</si>
  <si>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</si>
  <si>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</si>
  <si>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</si>
  <si>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</si>
  <si>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</si>
  <si>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</si>
  <si>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</si>
  <si>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</si>
  <si>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</si>
  <si>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</si>
  <si>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</si>
  <si>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</si>
  <si>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</si>
  <si>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</si>
  <si>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</si>
  <si>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</si>
  <si>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</si>
  <si>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</si>
  <si>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</si>
  <si>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</si>
  <si>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</si>
  <si>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</si>
  <si>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</si>
  <si>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</si>
  <si>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</si>
  <si>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</si>
  <si>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</si>
  <si>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</si>
  <si>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</si>
  <si>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</si>
  <si>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</si>
  <si>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</si>
  <si>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</si>
  <si>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</si>
  <si>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</si>
  <si>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</si>
  <si>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</si>
  <si>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</si>
  <si>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</si>
  <si>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</si>
  <si>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</si>
  <si>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</si>
  <si>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</si>
  <si>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</si>
  <si>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</si>
  <si>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</si>
  <si>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</si>
  <si>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</si>
  <si>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</si>
  <si>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</si>
  <si>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</si>
  <si>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</si>
  <si>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</si>
  <si>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</si>
  <si>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</si>
  <si>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</si>
  <si>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</si>
  <si>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</si>
  <si>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</si>
  <si>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</si>
  <si>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</si>
  <si>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</si>
  <si>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</si>
  <si>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</si>
  <si>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</si>
  <si>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</si>
  <si>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</si>
  <si>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</si>
  <si>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</si>
  <si>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</si>
  <si>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</si>
  <si>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</si>
  <si>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</si>
  <si>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</si>
  <si>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</si>
  <si>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</si>
  <si>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</si>
  <si>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</si>
  <si>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</si>
  <si>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</si>
  <si>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</si>
  <si>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</si>
  <si>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</si>
  <si>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</si>
  <si>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</si>
  <si>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</si>
  <si>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</si>
  <si>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</si>
  <si>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</si>
  <si>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</si>
  <si>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</si>
  <si>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</si>
  <si>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</si>
  <si>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</si>
  <si>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</si>
  <si>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</si>
  <si>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</si>
  <si>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</si>
  <si>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</si>
  <si>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</si>
  <si>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</si>
  <si>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</si>
  <si>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</si>
  <si>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</si>
  <si>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</si>
  <si>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</si>
  <si>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</si>
  <si>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</si>
  <si>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</si>
  <si>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</si>
  <si>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</si>
  <si>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</si>
  <si>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</si>
  <si>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</si>
  <si>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</si>
  <si>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</si>
  <si>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</si>
  <si>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</si>
  <si>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</si>
  <si>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</si>
  <si>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</si>
  <si>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</si>
  <si>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</si>
  <si>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</si>
  <si>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</si>
  <si>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</si>
  <si>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</si>
  <si>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</si>
  <si>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</si>
  <si>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</si>
  <si>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</si>
  <si>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</si>
  <si>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</si>
  <si>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</si>
  <si>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</si>
  <si>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</si>
  <si>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</si>
  <si>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</si>
  <si>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</si>
  <si>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</si>
  <si>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</si>
  <si>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</si>
  <si>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</si>
  <si>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</si>
  <si>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</si>
  <si>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</si>
  <si>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</si>
  <si>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</si>
  <si>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</si>
  <si>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</si>
  <si>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</si>
  <si>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</si>
  <si>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</si>
  <si>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</si>
  <si>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</si>
  <si>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</si>
  <si>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</si>
  <si>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</si>
  <si>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</si>
  <si>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</si>
  <si>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</si>
  <si>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</si>
  <si>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</si>
  <si>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</si>
  <si>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</si>
  <si>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</si>
  <si>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</si>
  <si>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</si>
  <si>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</si>
  <si>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</si>
  <si>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</si>
  <si>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</si>
  <si>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</si>
  <si>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</si>
  <si>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</si>
  <si>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</si>
  <si>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</si>
  <si>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</si>
  <si>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</si>
  <si>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</si>
  <si>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</si>
  <si>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</si>
  <si>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</si>
  <si>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</si>
  <si>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</si>
  <si>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</si>
  <si>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</si>
  <si>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</si>
  <si>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</si>
  <si>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</si>
  <si>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</si>
  <si>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</si>
  <si>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</si>
  <si>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</si>
  <si>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</si>
  <si>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</si>
  <si>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</si>
  <si>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</si>
  <si>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</si>
  <si>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</si>
  <si>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</si>
  <si>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</si>
  <si>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</si>
  <si>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</si>
  <si>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</si>
  <si>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</si>
  <si>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</si>
  <si>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</si>
  <si>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</si>
  <si>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</si>
  <si>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</si>
  <si>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</si>
  <si>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</si>
  <si>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</si>
  <si>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</si>
  <si>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</si>
  <si>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</si>
  <si>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</si>
  <si>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</si>
  <si>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</si>
  <si>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</si>
  <si>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</si>
  <si>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</si>
  <si>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</si>
  <si>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</si>
  <si>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</si>
  <si>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</si>
  <si>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</si>
  <si>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</si>
  <si>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</si>
  <si>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</si>
  <si>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</si>
  <si>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</si>
  <si>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</si>
  <si>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</si>
  <si>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</si>
  <si>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</si>
  <si>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</si>
  <si>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</si>
  <si>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</si>
  <si>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</si>
  <si>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</si>
  <si>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</si>
  <si>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</si>
  <si>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</si>
  <si>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</si>
  <si>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</si>
  <si>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</si>
  <si>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</si>
  <si>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</si>
  <si>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</si>
  <si>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</si>
  <si>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</si>
  <si>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</si>
  <si>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</si>
  <si>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</si>
  <si>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</si>
  <si>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</si>
  <si>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</si>
  <si>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</si>
  <si>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</si>
  <si>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</si>
  <si>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</si>
  <si>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</si>
  <si>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</si>
  <si>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</si>
  <si>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</si>
  <si>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</si>
  <si>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</si>
  <si>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</si>
  <si>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</si>
  <si>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</si>
  <si>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</si>
  <si>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</si>
  <si>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</si>
  <si>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</si>
  <si>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</si>
  <si>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</si>
  <si>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</si>
  <si>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</si>
  <si>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</si>
  <si>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</si>
  <si>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</si>
  <si>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</si>
  <si>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</si>
  <si>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</si>
  <si>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</si>
  <si>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</si>
  <si>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</si>
  <si>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</si>
  <si>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</si>
  <si>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</si>
  <si>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</si>
  <si>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</si>
  <si>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</si>
  <si>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</si>
  <si>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</si>
  <si>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</si>
  <si>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</si>
  <si>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</si>
  <si>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</si>
  <si>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</si>
  <si>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</si>
  <si>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</si>
  <si>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</si>
  <si>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</si>
  <si>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</si>
  <si>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</si>
  <si>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</si>
  <si>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</si>
  <si>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</si>
  <si>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</si>
  <si>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</si>
  <si>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</si>
  <si>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</si>
  <si>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</si>
  <si>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</si>
  <si>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</si>
  <si>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</si>
  <si>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</si>
  <si>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</si>
  <si>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</si>
  <si>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</si>
  <si>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</si>
  <si>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</si>
  <si>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</si>
  <si>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</si>
  <si>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</si>
  <si>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</si>
  <si>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</si>
  <si>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</si>
  <si>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</si>
  <si>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</si>
  <si>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</si>
  <si>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</si>
  <si>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</si>
  <si>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</si>
  <si>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</si>
  <si>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</si>
  <si>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</si>
  <si>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</si>
  <si>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</si>
  <si>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</si>
  <si>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</si>
  <si>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</si>
  <si>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</si>
  <si>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</si>
  <si>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</si>
  <si>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</si>
  <si>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</si>
  <si>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</si>
  <si>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</si>
  <si>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</si>
  <si>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</si>
  <si>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</si>
  <si>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</si>
  <si>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</si>
  <si>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</si>
  <si>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</si>
  <si>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</si>
  <si>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</si>
  <si>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</si>
  <si>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</si>
  <si>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</si>
  <si>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</si>
  <si>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</si>
  <si>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</si>
  <si>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</si>
  <si>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</si>
  <si>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</si>
  <si>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</si>
  <si>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</si>
  <si>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</si>
  <si>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</si>
  <si>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</si>
  <si>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</si>
  <si>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</si>
  <si>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</si>
  <si>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</si>
  <si>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</si>
  <si>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</si>
  <si>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</si>
  <si>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</si>
  <si>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</si>
  <si>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</si>
  <si>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</si>
  <si>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</si>
  <si>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</si>
  <si>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</si>
  <si>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</si>
  <si>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</si>
  <si>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</si>
  <si>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</si>
  <si>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</si>
  <si>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</si>
  <si>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</si>
  <si>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</si>
  <si>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</si>
  <si>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</si>
  <si>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</si>
  <si>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</si>
  <si>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</si>
  <si>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</si>
  <si>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</si>
  <si>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</si>
  <si>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</si>
  <si>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</si>
  <si>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</si>
  <si>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</si>
  <si>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</si>
  <si>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</si>
  <si>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</si>
  <si>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</si>
  <si>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</si>
  <si>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</si>
  <si>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</si>
  <si>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</si>
  <si>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</si>
  <si>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</si>
  <si>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</si>
  <si>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</si>
  <si>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</si>
  <si>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</si>
  <si>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</si>
  <si>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</si>
  <si>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</si>
  <si>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</si>
  <si>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</si>
  <si>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</si>
  <si>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</si>
  <si>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</si>
  <si>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</si>
  <si>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</si>
  <si>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</si>
  <si>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</si>
  <si>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</si>
  <si>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</si>
  <si>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</si>
  <si>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</si>
  <si>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</si>
  <si>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</si>
  <si>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</si>
  <si>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</si>
  <si>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</si>
  <si>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</si>
  <si>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</si>
  <si>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</si>
  <si>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</si>
  <si>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</si>
  <si>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</si>
  <si>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</si>
  <si>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</si>
  <si>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</si>
  <si>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</si>
  <si>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</si>
  <si>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</si>
  <si>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</si>
  <si>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</si>
  <si>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</si>
  <si>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</si>
  <si>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</si>
  <si>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</si>
  <si>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</si>
  <si>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</si>
  <si>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</si>
  <si>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</si>
  <si>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</si>
  <si>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</si>
  <si>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</si>
  <si>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</si>
  <si>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</si>
  <si>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</si>
  <si>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</si>
  <si>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</si>
  <si>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</si>
  <si>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</si>
  <si>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</si>
  <si>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</si>
  <si>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</si>
  <si>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</si>
  <si>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</si>
  <si>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</si>
  <si>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</si>
  <si>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</si>
  <si>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</si>
  <si>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</si>
  <si>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</si>
  <si>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</si>
  <si>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</si>
  <si>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</si>
  <si>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</si>
  <si>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</si>
  <si>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</si>
  <si>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</si>
  <si>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</si>
  <si>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</si>
  <si>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</si>
  <si>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</si>
  <si>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</si>
  <si>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</si>
  <si>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</si>
  <si>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</si>
  <si>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</si>
  <si>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</si>
  <si>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</si>
  <si>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</si>
  <si>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</si>
  <si>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</si>
  <si>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</si>
  <si>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</si>
  <si>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</si>
  <si>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</si>
  <si>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</si>
  <si>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</si>
  <si>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</si>
  <si>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</si>
  <si>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</si>
  <si>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</si>
  <si>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</si>
  <si>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</si>
  <si>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</si>
  <si>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</si>
  <si>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</si>
  <si>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</si>
  <si>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</si>
  <si>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</si>
  <si>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</si>
  <si>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</si>
  <si>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</si>
  <si>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</si>
  <si>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</si>
  <si>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</si>
  <si>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</si>
  <si>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</si>
  <si>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</si>
  <si>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</si>
  <si>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</si>
  <si>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</si>
  <si>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</si>
  <si>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</si>
  <si>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</si>
  <si>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</si>
  <si>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</si>
  <si>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</si>
  <si>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</si>
  <si>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</si>
  <si>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</si>
  <si>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</si>
  <si>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</si>
  <si>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</si>
  <si>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</si>
  <si>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</si>
  <si>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</si>
  <si>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</si>
  <si>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</si>
  <si>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</si>
  <si>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</si>
  <si>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</si>
  <si>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</si>
  <si>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</si>
  <si>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</si>
  <si>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</si>
  <si>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</si>
  <si>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</si>
  <si>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</si>
  <si>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</si>
  <si>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</si>
  <si>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</si>
  <si>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</si>
  <si>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</si>
  <si>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</si>
  <si>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</si>
  <si>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</si>
  <si>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</si>
  <si>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</si>
  <si>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</si>
  <si>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</si>
  <si>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</si>
  <si>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</si>
  <si>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</si>
  <si>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</si>
  <si>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</si>
  <si>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</si>
  <si>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</si>
  <si>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</si>
  <si>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</si>
  <si>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</si>
  <si>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</si>
  <si>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</si>
  <si>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</si>
  <si>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</si>
  <si>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</si>
  <si>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</si>
  <si>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</si>
  <si>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</si>
  <si>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</si>
  <si>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</si>
  <si>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</si>
  <si>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</si>
  <si>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</si>
  <si>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</si>
  <si>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</si>
  <si>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</si>
  <si>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</si>
  <si>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</si>
  <si>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</si>
  <si>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</si>
  <si>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</si>
  <si>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</si>
  <si>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</si>
  <si>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</si>
  <si>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</si>
  <si>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</si>
  <si>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</si>
  <si>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</si>
  <si>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</si>
  <si>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</si>
  <si>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</si>
  <si>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</si>
  <si>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</si>
  <si>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</si>
  <si>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</si>
  <si>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</si>
  <si>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</si>
  <si>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</si>
  <si>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</si>
  <si>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</si>
  <si>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</si>
  <si>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</si>
  <si>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</si>
  <si>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</si>
  <si>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</si>
  <si>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</si>
  <si>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</si>
  <si>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</si>
  <si>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</si>
  <si>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</si>
  <si>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</si>
  <si>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</si>
  <si>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</si>
  <si>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</si>
  <si>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</si>
  <si>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</si>
  <si>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</si>
  <si>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</si>
  <si>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</si>
  <si>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</si>
  <si>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</si>
  <si>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</si>
  <si>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</si>
  <si>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</si>
  <si>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</si>
  <si>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</si>
  <si>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</si>
  <si>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</si>
  <si>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</si>
  <si>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</si>
  <si>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</si>
  <si>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</si>
  <si>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</si>
  <si>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</si>
  <si>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</si>
  <si>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</si>
  <si>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</si>
  <si>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</si>
  <si>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</si>
  <si>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</si>
  <si>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</si>
  <si>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</si>
  <si>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</si>
  <si>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</si>
  <si>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</si>
  <si>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</si>
  <si>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</si>
  <si>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</si>
  <si>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</si>
  <si>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</si>
  <si>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</si>
  <si>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</si>
  <si>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</si>
  <si>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</si>
  <si>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</si>
  <si>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</si>
  <si>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</si>
  <si>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</si>
  <si>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</si>
  <si>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</si>
  <si>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</si>
  <si>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</si>
  <si>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</si>
  <si>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</si>
  <si>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</si>
  <si>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</si>
  <si>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</si>
  <si>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</si>
  <si>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</si>
  <si>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</si>
  <si>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</si>
  <si>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</si>
  <si>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</si>
  <si>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</si>
  <si>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</si>
  <si>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</si>
  <si>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</si>
  <si>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</si>
  <si>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</si>
  <si>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</si>
  <si>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</si>
  <si>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</si>
  <si>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</si>
  <si>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</si>
  <si>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</si>
  <si>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</si>
  <si>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</si>
  <si>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</si>
  <si>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</si>
  <si>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</si>
  <si>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</si>
  <si>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</si>
  <si>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</si>
  <si>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</si>
  <si>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</si>
  <si>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</si>
  <si>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</si>
  <si>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</si>
  <si>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</si>
  <si>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</si>
  <si>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</si>
  <si>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</si>
  <si>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</si>
  <si>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</si>
  <si>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</si>
  <si>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</si>
  <si>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</si>
  <si>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</si>
  <si>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</si>
  <si>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</si>
  <si>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</si>
  <si>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</si>
  <si>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</si>
  <si>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</si>
  <si>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</si>
  <si>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</si>
  <si>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</si>
  <si>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</si>
  <si>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</si>
  <si>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</si>
  <si>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</si>
  <si>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</si>
  <si>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</si>
  <si>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</si>
  <si>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</si>
  <si>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</si>
  <si>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</si>
  <si>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</si>
  <si>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</si>
  <si>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</si>
  <si>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</si>
  <si>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</si>
  <si>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</si>
  <si>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</si>
  <si>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</si>
  <si>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</si>
  <si>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</si>
  <si>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</si>
  <si>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</si>
  <si>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</si>
  <si>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</si>
  <si>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</si>
  <si>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</si>
  <si>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</si>
  <si>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</si>
  <si>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</si>
  <si>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</si>
  <si>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</si>
  <si>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</si>
  <si>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</si>
  <si>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</si>
  <si>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</si>
  <si>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</si>
  <si>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</si>
  <si>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</si>
  <si>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</si>
  <si>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</si>
  <si>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</si>
  <si>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</si>
  <si>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</si>
  <si>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</si>
  <si>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</si>
  <si>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</si>
  <si>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</si>
  <si>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</si>
  <si>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</si>
  <si>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</si>
  <si>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</si>
  <si>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</si>
  <si>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</si>
  <si>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</si>
  <si>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</si>
  <si>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</si>
  <si>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</si>
  <si>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</si>
  <si>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</si>
  <si>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</si>
  <si>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</si>
  <si>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</si>
  <si>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</si>
  <si>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</si>
  <si>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</si>
  <si>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</si>
  <si>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</si>
  <si>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</si>
  <si>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</si>
  <si>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</si>
  <si>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</si>
  <si>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</si>
  <si>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</si>
  <si>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</si>
  <si>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</si>
  <si>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</si>
  <si>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</si>
  <si>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</si>
  <si>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</si>
  <si>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</si>
  <si>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</si>
  <si>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</si>
  <si>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</si>
  <si>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</si>
  <si>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</si>
  <si>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</si>
  <si>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</si>
  <si>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</si>
  <si>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</si>
  <si>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</si>
  <si>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</si>
  <si>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</si>
  <si>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</si>
  <si>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</si>
  <si>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</si>
  <si>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</si>
  <si>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</si>
  <si>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</si>
  <si>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</si>
  <si>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</si>
  <si>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</si>
  <si>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</si>
  <si>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</si>
  <si>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</si>
  <si>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</si>
  <si>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</si>
  <si>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</si>
  <si>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</si>
  <si>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</si>
  <si>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</si>
  <si>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</si>
  <si>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</si>
  <si>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</si>
  <si>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</si>
  <si>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</si>
  <si>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</si>
  <si>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</si>
  <si>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</si>
  <si>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</si>
  <si>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</si>
  <si>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</si>
  <si>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</si>
  <si>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</si>
  <si>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</si>
  <si>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</si>
  <si>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</si>
  <si>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</si>
  <si>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</si>
  <si>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</si>
  <si>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</si>
  <si>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</si>
  <si>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</si>
  <si>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</si>
  <si>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</si>
  <si>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</si>
  <si>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</si>
  <si>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</si>
  <si>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</si>
  <si>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</si>
  <si>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</si>
  <si>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</si>
  <si>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</si>
  <si>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</si>
  <si>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</si>
  <si>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</si>
  <si>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</si>
  <si>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</si>
  <si>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</si>
  <si>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</si>
  <si>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</si>
  <si>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</si>
  <si>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</si>
  <si>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</si>
  <si>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</si>
  <si>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</si>
  <si>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</si>
  <si>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</si>
  <si>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</si>
  <si>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</si>
  <si>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</si>
  <si>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</si>
  <si>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</si>
  <si>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</si>
  <si>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</si>
  <si>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</si>
  <si>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</si>
  <si>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</si>
  <si>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</si>
  <si>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</si>
  <si>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</si>
  <si>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</si>
  <si>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</si>
  <si>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</si>
  <si>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</si>
  <si>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</si>
  <si>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</si>
  <si>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</si>
  <si>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</si>
  <si>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</si>
  <si>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</si>
  <si>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</si>
  <si>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</si>
  <si>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</si>
  <si>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</si>
  <si>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</si>
  <si>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</si>
  <si>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</si>
  <si>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</si>
  <si>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</si>
  <si>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</si>
  <si>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</si>
  <si>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</si>
  <si>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</si>
  <si>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</si>
  <si>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</si>
  <si>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</si>
  <si>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</si>
  <si>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</si>
  <si>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</si>
  <si>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</si>
  <si>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</si>
  <si>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</si>
  <si>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</si>
  <si>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</si>
  <si>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</si>
  <si>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</si>
  <si>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</si>
  <si>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</si>
  <si>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</si>
  <si>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</si>
  <si>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</si>
  <si>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</si>
  <si>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</si>
  <si>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</si>
  <si>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</si>
  <si>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</si>
  <si>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</si>
  <si>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</si>
  <si>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</si>
  <si>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</si>
  <si>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</si>
  <si>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</si>
  <si>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</si>
  <si>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</si>
  <si>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</si>
  <si>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</si>
  <si>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</si>
  <si>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</si>
  <si>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</si>
  <si>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</si>
  <si>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</si>
  <si>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</si>
  <si>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</si>
  <si>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</si>
  <si>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</si>
  <si>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</si>
  <si>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</si>
  <si>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</si>
  <si>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</si>
  <si>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</si>
  <si>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</si>
  <si>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</si>
  <si>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</si>
  <si>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</si>
  <si>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</si>
  <si>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</si>
  <si>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</si>
  <si>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</si>
  <si>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</si>
  <si>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</si>
  <si>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</si>
  <si>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</si>
  <si>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</si>
  <si>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</si>
  <si>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</si>
  <si>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</si>
  <si>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</si>
  <si>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</si>
  <si>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</si>
  <si>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</si>
  <si>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</si>
  <si>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</si>
  <si>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</si>
  <si>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</si>
  <si>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</si>
  <si>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</si>
  <si>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</si>
  <si>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</si>
  <si>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</si>
  <si>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</si>
  <si>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</si>
  <si>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</si>
  <si>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</si>
  <si>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</si>
  <si>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</si>
  <si>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</si>
  <si>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</si>
  <si>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</si>
  <si>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</si>
  <si>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</si>
  <si>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</si>
  <si>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</si>
  <si>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</si>
  <si>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</si>
  <si>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</si>
  <si>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</si>
  <si>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</si>
  <si>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</si>
  <si>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</si>
  <si>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</si>
  <si>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</si>
  <si>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</si>
  <si>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</si>
  <si>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</si>
  <si>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</si>
  <si>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</si>
  <si>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</si>
  <si>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</si>
  <si>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</si>
  <si>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</si>
  <si>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</si>
  <si>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</si>
  <si>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</si>
  <si>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</si>
  <si>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</si>
  <si>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</si>
  <si>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</si>
  <si>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</si>
  <si>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</si>
  <si>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</si>
  <si>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</si>
  <si>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</si>
  <si>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</si>
  <si>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</si>
  <si>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</si>
  <si>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</si>
  <si>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</si>
  <si>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</si>
  <si>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</si>
  <si>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</si>
  <si>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</si>
  <si>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</si>
  <si>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</si>
  <si>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</si>
  <si>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</si>
  <si>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</si>
  <si>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</si>
  <si>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</si>
  <si>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</si>
  <si>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</si>
  <si>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</si>
  <si>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</si>
  <si>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</si>
  <si>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</si>
  <si>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</si>
  <si>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</si>
  <si>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</si>
  <si>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</si>
  <si>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</si>
  <si>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</si>
  <si>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</si>
  <si>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</si>
  <si>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</si>
  <si>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</si>
  <si>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</si>
  <si>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</si>
  <si>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</si>
  <si>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</si>
  <si>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</si>
  <si>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</si>
  <si>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</si>
  <si>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</si>
  <si>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</si>
  <si>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</si>
  <si>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</si>
  <si>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</si>
  <si>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</si>
  <si>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</si>
  <si>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</si>
  <si>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</si>
  <si>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</si>
  <si>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</si>
  <si>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</si>
  <si>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</si>
  <si>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</si>
  <si>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</si>
  <si>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</si>
  <si>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</si>
  <si>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</si>
  <si>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</si>
  <si>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</si>
  <si>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</si>
  <si>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</si>
  <si>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</si>
  <si>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</si>
  <si>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</si>
  <si>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</si>
  <si>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</si>
  <si>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</si>
  <si>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</si>
  <si>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</si>
  <si>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</si>
  <si>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</si>
  <si>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</si>
  <si>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</si>
  <si>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</si>
  <si>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</si>
  <si>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</si>
  <si>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</si>
  <si>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</si>
  <si>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</si>
  <si>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</si>
  <si>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</si>
  <si>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</si>
  <si>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</si>
  <si>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</si>
  <si>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</si>
  <si>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</si>
  <si>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</si>
  <si>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</si>
  <si>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</si>
  <si>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</si>
  <si>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</si>
  <si>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</si>
  <si>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</si>
  <si>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</si>
  <si>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</si>
  <si>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</si>
  <si>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</si>
  <si>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</si>
  <si>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</si>
  <si>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</si>
  <si>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</si>
  <si>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</si>
  <si>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</si>
  <si>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</si>
  <si>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</si>
  <si>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</si>
  <si>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</si>
  <si>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</si>
  <si>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</si>
  <si>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</si>
  <si>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</si>
  <si>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</si>
  <si>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</si>
  <si>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</si>
  <si>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</si>
  <si>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</si>
  <si>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</si>
  <si>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</si>
  <si>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</si>
  <si>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</si>
  <si>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</si>
  <si>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</si>
  <si>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</si>
  <si>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</si>
  <si>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</si>
  <si>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</si>
  <si>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</si>
  <si>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</si>
  <si>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</si>
  <si>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</si>
  <si>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</si>
  <si>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</si>
  <si>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</si>
  <si>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</si>
  <si>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</si>
  <si>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</si>
  <si>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</si>
  <si>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</si>
  <si>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</si>
  <si>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</si>
  <si>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</si>
  <si>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</si>
  <si>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</si>
  <si>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</si>
  <si>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</si>
  <si>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</si>
  <si>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</si>
  <si>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</si>
  <si>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</si>
  <si>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</si>
  <si>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</si>
  <si>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</si>
  <si>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</si>
  <si>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</si>
  <si>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</si>
  <si>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</si>
  <si>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</si>
  <si>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</si>
  <si>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</si>
  <si>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</si>
  <si>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</si>
  <si>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</si>
  <si>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</si>
  <si>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</si>
  <si>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</si>
  <si>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</si>
  <si>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</si>
  <si>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</si>
  <si>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</si>
  <si>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</si>
  <si>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</si>
  <si>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</si>
  <si>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</si>
  <si>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</si>
  <si>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</si>
  <si>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</si>
  <si>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</si>
  <si>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</si>
  <si>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</si>
  <si>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</si>
  <si>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</si>
  <si>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</si>
  <si>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</si>
  <si>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</si>
  <si>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</si>
  <si>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</si>
  <si>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</si>
  <si>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</si>
  <si>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</si>
  <si>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</si>
  <si>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</si>
  <si>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</si>
  <si>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</si>
  <si>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</si>
  <si>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</si>
  <si>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</si>
  <si>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</si>
  <si>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</si>
  <si>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</si>
  <si>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</si>
  <si>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</si>
  <si>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</si>
  <si>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</si>
  <si>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</si>
  <si>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</si>
  <si>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</si>
  <si>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</si>
  <si>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</si>
  <si>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</si>
  <si>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</si>
  <si>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</si>
  <si>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</si>
  <si>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</si>
  <si>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</si>
  <si>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</si>
  <si>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</si>
  <si>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</si>
  <si>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</si>
  <si>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</si>
  <si>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</si>
  <si>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</si>
  <si>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</si>
  <si>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</si>
  <si>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</si>
  <si>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</si>
  <si>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</si>
  <si>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</si>
  <si>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</si>
  <si>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</si>
  <si>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</si>
  <si>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</si>
  <si>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</si>
  <si>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</si>
  <si>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</si>
  <si>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</si>
  <si>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</si>
  <si>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</si>
  <si>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</si>
  <si>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</si>
  <si>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</si>
  <si>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</si>
  <si>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</si>
  <si>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</si>
  <si>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</si>
  <si>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</si>
  <si>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</si>
  <si>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</si>
  <si>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</si>
  <si>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</si>
  <si>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</si>
  <si>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</si>
  <si>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</si>
  <si>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</si>
  <si>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</si>
  <si>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</si>
  <si>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</si>
  <si>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</si>
  <si>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</si>
  <si>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</si>
  <si>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</si>
  <si>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</si>
  <si>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</si>
  <si>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</si>
  <si>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</si>
  <si>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</si>
  <si>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</si>
  <si>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</si>
  <si>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</si>
  <si>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</si>
  <si>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</si>
  <si>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</si>
  <si>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</si>
  <si>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</si>
  <si>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</si>
  <si>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</si>
  <si>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</si>
  <si>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</si>
  <si>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</si>
  <si>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</si>
  <si>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</si>
  <si>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</si>
  <si>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</si>
  <si>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</si>
  <si>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</si>
  <si>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</si>
  <si>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</si>
  <si>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</si>
  <si>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</si>
  <si>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</si>
  <si>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</si>
  <si>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</si>
  <si>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</si>
  <si>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</si>
  <si>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</si>
  <si>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</si>
  <si>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</si>
  <si>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</si>
  <si>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</si>
  <si>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</si>
  <si>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</si>
  <si>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</si>
  <si>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</si>
  <si>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</si>
  <si>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</si>
  <si>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</si>
  <si>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</si>
  <si>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</si>
  <si>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</si>
  <si>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</si>
  <si>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</si>
  <si>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</si>
  <si>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</si>
  <si>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</si>
  <si>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</si>
  <si>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</si>
  <si>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</si>
  <si>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</si>
  <si>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</si>
  <si>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</si>
  <si>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</si>
  <si>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</si>
  <si>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</si>
  <si>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</si>
  <si>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</si>
  <si>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</si>
  <si>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</si>
  <si>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</si>
  <si>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</si>
  <si>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</si>
  <si>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</si>
  <si>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</si>
  <si>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</si>
  <si>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</si>
  <si>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</si>
  <si>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</si>
  <si>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</si>
  <si>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</si>
  <si>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</si>
  <si>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</si>
  <si>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</si>
  <si>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</si>
  <si>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</si>
  <si>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</si>
  <si>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</si>
  <si>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</si>
  <si>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</si>
  <si>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</si>
  <si>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</si>
  <si>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</si>
  <si>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</si>
  <si>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</si>
  <si>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</si>
  <si>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</si>
  <si>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</si>
  <si>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</si>
  <si>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</si>
  <si>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</si>
  <si>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</si>
  <si>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</si>
  <si>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</si>
  <si>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</si>
  <si>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</si>
  <si>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</si>
  <si>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</si>
  <si>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</si>
  <si>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</si>
  <si>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</si>
  <si>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</si>
  <si>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</si>
  <si>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</si>
  <si>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</si>
  <si>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</si>
  <si>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</si>
  <si>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</si>
  <si>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</si>
  <si>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</si>
  <si>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</si>
  <si>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</si>
  <si>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</si>
  <si>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</si>
  <si>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</si>
  <si>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</si>
  <si>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</si>
  <si>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</si>
  <si>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</si>
  <si>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</si>
  <si>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</si>
  <si>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</si>
  <si>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</si>
  <si>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</si>
  <si>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</si>
  <si>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</si>
  <si>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</si>
  <si>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</si>
  <si>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</si>
  <si>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</si>
  <si>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</si>
  <si>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</si>
  <si>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</si>
  <si>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</si>
  <si>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</si>
  <si>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</si>
  <si>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</si>
  <si>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</si>
  <si>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</si>
  <si>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</si>
  <si>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</si>
  <si>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</si>
  <si>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</si>
  <si>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</si>
  <si>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</si>
  <si>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</si>
  <si>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</si>
  <si>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</si>
  <si>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</si>
  <si>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</si>
  <si>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</si>
  <si>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</si>
  <si>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</si>
  <si>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</si>
  <si>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</si>
  <si>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</si>
  <si>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</si>
  <si>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</si>
  <si>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</si>
  <si>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</si>
  <si>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</si>
  <si>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</si>
  <si>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</si>
  <si>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</si>
  <si>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</si>
  <si>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</si>
  <si>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</si>
  <si>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</si>
  <si>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</si>
  <si>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</si>
  <si>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</si>
  <si>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</si>
  <si>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</si>
  <si>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</si>
  <si>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</si>
  <si>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</si>
  <si>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</si>
  <si>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</si>
  <si>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</si>
  <si>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</si>
  <si>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</si>
  <si>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</si>
  <si>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</si>
  <si>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</si>
  <si>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</si>
  <si>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</si>
  <si>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</si>
  <si>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</si>
  <si>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</si>
  <si>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</si>
  <si>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</si>
  <si>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</si>
  <si>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</si>
  <si>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</si>
  <si>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</si>
  <si>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</si>
  <si>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</si>
  <si>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</si>
  <si>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</si>
  <si>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</si>
  <si>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</si>
  <si>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</si>
  <si>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</si>
  <si>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</si>
  <si>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</si>
  <si>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</si>
  <si>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</si>
  <si>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</si>
  <si>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</si>
  <si>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</si>
  <si>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</si>
  <si>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</si>
  <si>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</si>
  <si>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</si>
  <si>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</si>
  <si>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</si>
  <si>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</si>
  <si>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</si>
  <si>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</si>
  <si>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</si>
  <si>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</si>
  <si>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</si>
  <si>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</si>
  <si>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</si>
  <si>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</si>
  <si>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</si>
  <si>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</si>
  <si>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</si>
  <si>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</si>
  <si>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</si>
  <si>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</si>
  <si>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</si>
  <si>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</si>
  <si>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</si>
  <si>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</si>
  <si>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</si>
  <si>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</si>
  <si>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</si>
  <si>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</si>
  <si>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</si>
  <si>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</si>
  <si>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</si>
  <si>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</si>
  <si>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</si>
  <si>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</si>
  <si>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</si>
  <si>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</si>
  <si>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</si>
  <si>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</si>
  <si>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</si>
  <si>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</si>
  <si>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</si>
  <si>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</si>
  <si>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</si>
  <si>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</si>
  <si>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</si>
  <si>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</si>
  <si>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</si>
  <si>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</si>
  <si>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</si>
  <si>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</si>
  <si>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</si>
  <si>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</si>
  <si>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</si>
  <si>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</si>
  <si>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</si>
  <si>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</si>
  <si>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</si>
  <si>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</si>
  <si>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</si>
  <si>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</si>
  <si>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</si>
  <si>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</si>
  <si>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</si>
  <si>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</si>
  <si>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</si>
  <si>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</si>
  <si>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</si>
  <si>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</si>
  <si>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</si>
  <si>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</si>
  <si>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</si>
  <si>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</si>
  <si>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</si>
  <si>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</si>
  <si>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</si>
  <si>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</si>
  <si>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</si>
  <si>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</si>
  <si>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</si>
  <si>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</si>
  <si>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</si>
  <si>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</si>
  <si>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</si>
  <si>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</si>
  <si>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</si>
  <si>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</si>
  <si>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</si>
  <si>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</si>
  <si>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</si>
  <si>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</si>
  <si>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</si>
  <si>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</si>
  <si>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</si>
  <si>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</si>
  <si>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</si>
  <si>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</si>
  <si>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</si>
  <si>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</si>
  <si>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</si>
  <si>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</si>
  <si>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</si>
  <si>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</si>
  <si>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</si>
  <si>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</si>
  <si>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</si>
  <si>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</si>
  <si>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</si>
  <si>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</si>
  <si>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</si>
  <si>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</si>
  <si>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</si>
  <si>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</si>
  <si>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</si>
  <si>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</si>
  <si>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</si>
  <si>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</si>
  <si>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</si>
  <si>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</si>
  <si>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</si>
  <si>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</si>
  <si>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</si>
  <si>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</si>
  <si>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</si>
  <si>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</si>
  <si>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</si>
  <si>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</si>
  <si>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</si>
  <si>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</si>
  <si>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</si>
  <si>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</si>
  <si>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</si>
  <si>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</si>
  <si>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</si>
  <si>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</si>
  <si>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</si>
  <si>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</si>
  <si>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</si>
  <si>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</si>
  <si>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</si>
  <si>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</si>
  <si>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</si>
  <si>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</si>
  <si>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</si>
  <si>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</si>
  <si>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</si>
  <si>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</si>
  <si>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</si>
  <si>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</si>
  <si>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</si>
  <si>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</si>
  <si>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</si>
  <si>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</si>
  <si>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</si>
  <si>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</si>
  <si>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</si>
  <si>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</si>
  <si>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</si>
  <si>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</si>
  <si>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</si>
  <si>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</si>
  <si>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</si>
  <si>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</si>
  <si>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</si>
  <si>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</si>
  <si>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</si>
  <si>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</si>
  <si>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</si>
  <si>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</si>
  <si>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</si>
  <si>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</si>
  <si>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</si>
  <si>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</si>
  <si>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</si>
  <si>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</si>
  <si>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</si>
  <si>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</si>
  <si>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</si>
  <si>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</si>
  <si>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</si>
  <si>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</si>
  <si>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</si>
  <si>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</si>
  <si>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</si>
  <si>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</si>
  <si>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</si>
  <si>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</si>
  <si>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</si>
  <si>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</si>
  <si>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</si>
  <si>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</si>
  <si>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</si>
  <si>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</si>
  <si>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</si>
  <si>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</si>
  <si>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</si>
  <si>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</si>
  <si>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</si>
  <si>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</si>
  <si>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</si>
  <si>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</si>
  <si>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</si>
  <si>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</si>
  <si>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</si>
  <si>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</si>
  <si>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</si>
  <si>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</si>
  <si>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</si>
  <si>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</si>
  <si>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</si>
  <si>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</si>
  <si>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</si>
  <si>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</si>
  <si>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</si>
  <si>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</si>
  <si>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</si>
  <si>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</si>
  <si>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</si>
  <si>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</si>
  <si>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</si>
  <si>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</si>
  <si>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</si>
  <si>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</si>
  <si>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</si>
  <si>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</si>
  <si>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</si>
  <si>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</si>
  <si>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</si>
  <si>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</si>
  <si>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</si>
  <si>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</si>
  <si>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</si>
  <si>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</si>
  <si>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</si>
  <si>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</si>
  <si>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</si>
  <si>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</si>
  <si>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</si>
  <si>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</si>
  <si>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</si>
  <si>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</si>
  <si>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</si>
  <si>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</si>
  <si>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</si>
  <si>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</si>
  <si>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</si>
  <si>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</si>
  <si>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</si>
  <si>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</si>
  <si>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</si>
  <si>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</si>
  <si>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</si>
  <si>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</si>
  <si>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</si>
  <si>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</si>
  <si>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</si>
  <si>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</si>
  <si>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</si>
  <si>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</si>
  <si>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</si>
  <si>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</si>
  <si>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</si>
  <si>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</si>
  <si>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</si>
  <si>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</si>
  <si>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</si>
  <si>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</si>
  <si>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</si>
  <si>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</si>
  <si>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</si>
  <si>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</si>
  <si>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</si>
  <si>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</si>
  <si>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</si>
  <si>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</si>
  <si>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</si>
  <si>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</si>
  <si>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</si>
  <si>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</si>
  <si>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</si>
  <si>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</si>
  <si>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</si>
  <si>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</si>
  <si>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</si>
  <si>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</si>
  <si>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</si>
  <si>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</si>
  <si>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</si>
  <si>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</si>
  <si>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</si>
  <si>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</si>
  <si>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</si>
  <si>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</si>
  <si>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</si>
  <si>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</si>
  <si>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</si>
  <si>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</si>
  <si>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</si>
  <si>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</si>
  <si>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</si>
  <si>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</si>
  <si>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</si>
  <si>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</si>
  <si>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</si>
  <si>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</si>
  <si>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</si>
  <si>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</si>
  <si>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</si>
  <si>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</si>
  <si>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</si>
  <si>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</si>
  <si>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</si>
  <si>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</si>
  <si>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</si>
  <si>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</si>
  <si>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</si>
  <si>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</si>
  <si>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</si>
  <si>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</si>
  <si>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</si>
  <si>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</si>
  <si>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</si>
  <si>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</si>
  <si>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</si>
  <si>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</si>
  <si>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</si>
  <si>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</si>
  <si>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</si>
  <si>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</si>
  <si>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</si>
  <si>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</si>
  <si>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</si>
  <si>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</si>
  <si>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</si>
  <si>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</si>
  <si>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</si>
  <si>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</si>
  <si>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</si>
  <si>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</si>
  <si>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</si>
  <si>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</si>
  <si>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</si>
  <si>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</si>
  <si>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</si>
  <si>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</si>
  <si>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</si>
  <si>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</si>
  <si>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</si>
  <si>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</si>
  <si>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</si>
  <si>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</si>
  <si>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</si>
  <si>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</si>
  <si>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</si>
  <si>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</si>
  <si>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</si>
  <si>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</si>
  <si>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</si>
  <si>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</si>
  <si>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</si>
  <si>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</si>
  <si>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</si>
  <si>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</si>
  <si>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</si>
  <si>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</si>
  <si>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</si>
  <si>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</si>
  <si>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</si>
  <si>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</si>
  <si>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</si>
  <si>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</si>
  <si>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</si>
  <si>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</si>
  <si>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</si>
  <si>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</si>
  <si>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</si>
  <si>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</si>
  <si>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</si>
  <si>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</si>
  <si>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</si>
  <si>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</si>
  <si>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</si>
  <si>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</si>
  <si>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</si>
  <si>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</si>
  <si>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</si>
  <si>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</si>
  <si>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</si>
  <si>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</si>
  <si>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</si>
  <si>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</si>
  <si>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</si>
  <si>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</si>
  <si>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</si>
  <si>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</si>
  <si>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</si>
  <si>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</si>
  <si>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</si>
  <si>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</si>
  <si>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</si>
  <si>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</si>
  <si>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</si>
  <si>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</si>
  <si>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</si>
  <si>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</si>
  <si>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</si>
  <si>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</si>
  <si>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</si>
  <si>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</si>
  <si>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</si>
  <si>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</si>
  <si>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</si>
  <si>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</si>
  <si>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</si>
  <si>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</si>
  <si>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</si>
  <si>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</si>
  <si>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</si>
  <si>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</si>
  <si>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</si>
  <si>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</si>
  <si>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</si>
  <si>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</si>
  <si>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</si>
  <si>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</si>
  <si>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</si>
  <si>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</si>
  <si>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</si>
  <si>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</si>
  <si>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</si>
  <si>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</si>
  <si>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</si>
  <si>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</si>
  <si>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</si>
  <si>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</si>
  <si>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</si>
  <si>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</si>
  <si>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</si>
  <si>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</si>
  <si>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</si>
  <si>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</si>
  <si>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</si>
  <si>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</si>
  <si>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</si>
  <si>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</si>
  <si>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</si>
  <si>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</si>
  <si>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</si>
  <si>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</si>
  <si>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</si>
  <si>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</si>
  <si>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</si>
  <si>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</si>
  <si>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</si>
  <si>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</si>
  <si>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</si>
  <si>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</si>
  <si>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</si>
  <si>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</si>
  <si>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</si>
  <si>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</si>
  <si>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</si>
  <si>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</si>
  <si>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</si>
  <si>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</si>
  <si>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</si>
  <si>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</si>
  <si>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</si>
  <si>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</si>
  <si>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</si>
  <si>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</si>
  <si>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</si>
  <si>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</si>
  <si>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</si>
  <si>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</si>
  <si>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</si>
  <si>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</si>
  <si>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</si>
  <si>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</si>
  <si>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</si>
  <si>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</si>
  <si>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</si>
  <si>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</si>
  <si>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</si>
  <si>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</si>
  <si>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</si>
  <si>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</si>
  <si>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</si>
  <si>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</si>
  <si>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</si>
  <si>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</si>
  <si>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</si>
  <si>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</si>
  <si>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</si>
  <si>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</si>
  <si>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</si>
  <si>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</si>
  <si>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</si>
  <si>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</si>
  <si>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</si>
  <si>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</si>
  <si>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</si>
  <si>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</si>
  <si>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</si>
  <si>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</si>
  <si>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</si>
  <si>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</si>
  <si>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</si>
  <si>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</si>
  <si>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</si>
  <si>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</si>
  <si>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</si>
  <si>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</si>
  <si>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</si>
  <si>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</si>
  <si>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</si>
  <si>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</si>
  <si>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</si>
  <si>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</si>
  <si>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</si>
  <si>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</si>
  <si>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</si>
  <si>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</si>
  <si>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</si>
  <si>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</si>
  <si>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</si>
  <si>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</si>
  <si>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</si>
  <si>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</si>
  <si>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</si>
  <si>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</si>
  <si>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</si>
  <si>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</si>
  <si>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</si>
  <si>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</si>
  <si>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</si>
  <si>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</si>
  <si>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</si>
  <si>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</si>
  <si>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</si>
  <si>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</si>
  <si>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</si>
  <si>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</si>
  <si>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</si>
  <si>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</si>
  <si>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</si>
  <si>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</si>
  <si>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</si>
  <si>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</si>
  <si>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</si>
  <si>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</si>
  <si>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</si>
  <si>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</si>
  <si>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</si>
  <si>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</si>
  <si>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</si>
  <si>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</si>
  <si>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</si>
  <si>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</si>
  <si>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</si>
  <si>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</si>
  <si>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</si>
  <si>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</si>
  <si>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</si>
  <si>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</si>
  <si>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</si>
  <si>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</si>
  <si>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</si>
  <si>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</si>
  <si>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</si>
  <si>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</si>
  <si>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</si>
  <si>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</si>
  <si>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</si>
  <si>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</si>
  <si>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</si>
  <si>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</si>
  <si>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</si>
  <si>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</si>
  <si>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</si>
  <si>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</si>
  <si>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</si>
  <si>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</si>
  <si>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</si>
  <si>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</si>
  <si>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</si>
  <si>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</si>
  <si>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</si>
  <si>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</si>
  <si>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</si>
  <si>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</si>
  <si>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</si>
  <si>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</si>
  <si>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</si>
  <si>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</si>
  <si>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</si>
  <si>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</si>
  <si>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</si>
  <si>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</si>
  <si>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</si>
  <si>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</si>
  <si>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</si>
  <si>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</si>
  <si>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</si>
  <si>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</si>
  <si>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</si>
  <si>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</si>
  <si>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</si>
  <si>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</si>
  <si>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</si>
  <si>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</si>
  <si>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</si>
  <si>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</si>
  <si>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</si>
  <si>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</si>
  <si>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</si>
  <si>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</si>
  <si>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</si>
  <si>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</si>
  <si>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</si>
  <si>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</si>
  <si>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</si>
  <si>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</si>
  <si>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</si>
  <si>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</si>
  <si>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</si>
  <si>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</si>
  <si>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</si>
  <si>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</si>
  <si>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</si>
  <si>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</si>
  <si>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</si>
  <si>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</si>
  <si>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</si>
  <si>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</si>
  <si>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</si>
  <si>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</si>
  <si>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</si>
  <si>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</si>
  <si>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</si>
  <si>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</si>
  <si>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</si>
  <si>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</si>
  <si>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</si>
  <si>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</si>
  <si>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</si>
  <si>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</si>
  <si>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</si>
  <si>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</si>
  <si>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</si>
  <si>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</si>
  <si>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</si>
  <si>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</si>
  <si>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</si>
  <si>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</si>
  <si>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</si>
  <si>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</si>
  <si>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</si>
  <si>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</si>
  <si>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</si>
  <si>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</si>
  <si>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</si>
  <si>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</si>
  <si>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</si>
  <si>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</si>
  <si>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</si>
  <si>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</si>
  <si>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</si>
  <si>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</si>
  <si>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</si>
  <si>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</si>
  <si>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</si>
  <si>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</si>
  <si>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</si>
  <si>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</si>
  <si>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</si>
  <si>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</si>
  <si>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</si>
  <si>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</si>
  <si>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</si>
  <si>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</si>
  <si>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</si>
  <si>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</si>
  <si>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</si>
  <si>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</si>
  <si>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</si>
  <si>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</si>
  <si>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</si>
  <si>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</si>
  <si>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</si>
  <si>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</si>
  <si>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</si>
  <si>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</si>
  <si>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</si>
  <si>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</si>
  <si>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</si>
  <si>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</si>
  <si>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</si>
  <si>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</si>
  <si>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</si>
  <si>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</si>
  <si>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</si>
  <si>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</si>
  <si>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</si>
  <si>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</si>
  <si>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</si>
  <si>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</si>
  <si>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</si>
  <si>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</si>
  <si>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</si>
  <si>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</si>
  <si>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</si>
  <si>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</si>
  <si>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</si>
  <si>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</si>
  <si>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</si>
  <si>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</si>
  <si>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</si>
  <si>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</si>
  <si>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</si>
  <si>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</si>
  <si>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</si>
  <si>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</si>
  <si>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</si>
  <si>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</si>
  <si>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</si>
  <si>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</si>
  <si>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</si>
  <si>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</si>
  <si>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</si>
  <si>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</si>
  <si>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</si>
  <si>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</si>
  <si>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</si>
  <si>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</si>
  <si>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</si>
  <si>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</si>
  <si>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</si>
  <si>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</si>
  <si>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</si>
  <si>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</si>
  <si>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</si>
  <si>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</si>
  <si>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</si>
  <si>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</si>
  <si>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</si>
  <si>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</si>
  <si>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</si>
  <si>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</si>
  <si>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</si>
  <si>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</si>
  <si>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</si>
  <si>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</si>
  <si>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</si>
  <si>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</si>
  <si>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</si>
  <si>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</si>
  <si>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</si>
  <si>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</si>
  <si>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</si>
  <si>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</si>
  <si>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</si>
  <si>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</si>
  <si>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</si>
  <si>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</si>
  <si>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</si>
  <si>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</si>
  <si>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</si>
  <si>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</si>
  <si>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</si>
  <si>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</si>
  <si>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</si>
  <si>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</si>
  <si>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</si>
  <si>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</si>
  <si>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</si>
  <si>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</si>
  <si>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</si>
  <si>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</si>
  <si>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</si>
  <si>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</si>
  <si>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</si>
  <si>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</si>
  <si>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</si>
  <si>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</si>
  <si>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</si>
  <si>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</si>
  <si>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</si>
  <si>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</si>
  <si>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</si>
  <si>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</si>
  <si>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</si>
  <si>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</si>
  <si>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</si>
  <si>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</si>
  <si>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</si>
  <si>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</si>
  <si>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</si>
  <si>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</si>
  <si>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</si>
  <si>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</si>
  <si>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</si>
  <si>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</si>
  <si>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</si>
  <si>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</si>
  <si>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</si>
  <si>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</si>
  <si>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</si>
  <si>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</si>
  <si>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</si>
  <si>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</si>
  <si>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</si>
  <si>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</si>
  <si>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</si>
  <si>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</si>
  <si>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</si>
  <si>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</si>
  <si>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</si>
  <si>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</si>
  <si>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</si>
  <si>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</si>
  <si>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</si>
  <si>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</si>
  <si>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</si>
  <si>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</si>
  <si>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</si>
  <si>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</si>
  <si>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</si>
  <si>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</si>
  <si>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</si>
  <si>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</si>
  <si>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</si>
  <si>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</si>
  <si>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</si>
  <si>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</si>
  <si>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</si>
  <si>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</si>
  <si>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</si>
  <si>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</si>
  <si>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</si>
  <si>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</si>
  <si>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</si>
  <si>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</si>
  <si>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</si>
  <si>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</si>
  <si>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</si>
  <si>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</si>
  <si>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</si>
  <si>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</si>
  <si>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</si>
  <si>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</si>
  <si>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</si>
  <si>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</si>
  <si>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</si>
  <si>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</si>
  <si>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</si>
  <si>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</si>
  <si>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</si>
  <si>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</si>
  <si>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</si>
  <si>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</si>
  <si>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</si>
  <si>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</si>
  <si>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</si>
  <si>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</si>
  <si>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</si>
  <si>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</si>
  <si>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</si>
  <si>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</si>
  <si>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</si>
  <si>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</si>
  <si>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</si>
  <si>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</si>
  <si>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</si>
  <si>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</si>
  <si>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</si>
  <si>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</si>
  <si>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</si>
  <si>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</si>
  <si>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</si>
  <si>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</si>
  <si>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</si>
  <si>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</si>
  <si>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</si>
  <si>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</si>
  <si>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</si>
  <si>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</si>
  <si>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</si>
  <si>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</si>
  <si>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</si>
  <si>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</si>
  <si>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</si>
  <si>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</si>
  <si>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</si>
  <si>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</si>
  <si>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</si>
  <si>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</si>
  <si>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</si>
  <si>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</si>
  <si>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</si>
  <si>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</si>
  <si>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</si>
  <si>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</si>
  <si>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</si>
  <si>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</si>
  <si>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</si>
  <si>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</si>
  <si>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</si>
  <si>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</si>
  <si>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</si>
  <si>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</si>
  <si>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</si>
  <si>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</si>
  <si>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</si>
  <si>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</si>
  <si>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</si>
  <si>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</si>
  <si>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</si>
  <si>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</si>
  <si>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</si>
  <si>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</si>
  <si>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</si>
  <si>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</si>
  <si>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</si>
  <si>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</si>
  <si>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</si>
  <si>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</si>
  <si>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</si>
  <si>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</si>
  <si>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</si>
  <si>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</si>
  <si>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</si>
  <si>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</si>
  <si>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</si>
  <si>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</si>
  <si>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</si>
  <si>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</si>
  <si>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</si>
  <si>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</si>
  <si>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</si>
  <si>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</si>
  <si>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</si>
  <si>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</si>
  <si>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</si>
  <si>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</si>
  <si>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</si>
  <si>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</si>
  <si>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</si>
  <si>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</si>
  <si>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</si>
  <si>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</si>
  <si>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</si>
  <si>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</si>
  <si>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</si>
  <si>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</si>
  <si>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</si>
  <si>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</si>
  <si>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</si>
  <si>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</si>
  <si>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</si>
  <si>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</si>
  <si>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</si>
  <si>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</si>
  <si>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</si>
  <si>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</si>
  <si>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</si>
  <si>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</si>
  <si>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</si>
  <si>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</si>
  <si>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</si>
  <si>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</si>
  <si>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</si>
  <si>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</si>
  <si>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</si>
  <si>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</si>
  <si>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</si>
  <si>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</si>
  <si>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</si>
  <si>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</si>
  <si>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</si>
  <si>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</si>
  <si>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</si>
  <si>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</si>
  <si>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</si>
  <si>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</si>
  <si>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</si>
  <si>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</si>
  <si>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</si>
  <si>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</si>
  <si>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</si>
  <si>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</si>
  <si>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</si>
  <si>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</si>
  <si>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</si>
  <si>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</si>
  <si>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</si>
  <si>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</si>
  <si>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</si>
  <si>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</si>
  <si>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</si>
  <si>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</si>
  <si>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</si>
  <si>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</si>
  <si>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</si>
  <si>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</si>
  <si>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</si>
  <si>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</si>
  <si>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</si>
  <si>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</si>
  <si>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</si>
  <si>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</si>
  <si>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</si>
  <si>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</si>
  <si>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</si>
  <si>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</si>
  <si>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</si>
  <si>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</si>
  <si>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</si>
  <si>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</si>
  <si>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</si>
  <si>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</si>
  <si>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</si>
  <si>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</si>
  <si>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</si>
  <si>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</si>
  <si>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</si>
  <si>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</si>
  <si>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</si>
  <si>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</si>
  <si>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</si>
  <si>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</si>
  <si>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</si>
  <si>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</si>
  <si>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</si>
  <si>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</si>
  <si>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</si>
  <si>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</si>
  <si>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</si>
  <si>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</si>
  <si>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</si>
  <si>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</si>
  <si>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</si>
  <si>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</si>
  <si>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</si>
  <si>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</si>
  <si>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</si>
  <si>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</si>
  <si>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</si>
  <si>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</si>
  <si>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</si>
  <si>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</si>
  <si>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</si>
  <si>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</si>
  <si>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</si>
  <si>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</si>
  <si>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</si>
  <si>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</si>
  <si>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</si>
  <si>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</si>
  <si>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</si>
  <si>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</si>
  <si>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</si>
  <si>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</si>
  <si>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</si>
  <si>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</si>
  <si>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</si>
  <si>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</si>
  <si>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</si>
  <si>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</si>
  <si>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</si>
  <si>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</si>
  <si>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</si>
  <si>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</si>
  <si>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</si>
  <si>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</si>
  <si>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</si>
  <si>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</si>
  <si>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</si>
  <si>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</si>
  <si>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</si>
  <si>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</si>
  <si>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</si>
  <si>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</si>
  <si>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</si>
  <si>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</si>
  <si>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</si>
  <si>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</si>
  <si>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</si>
  <si>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</si>
  <si>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</si>
  <si>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</si>
  <si>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</si>
  <si>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</si>
  <si>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</si>
  <si>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</si>
  <si>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</si>
  <si>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</si>
  <si>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</si>
  <si>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</si>
  <si>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</si>
  <si>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</si>
  <si>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</si>
  <si>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</si>
  <si>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</si>
  <si>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</si>
  <si>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</si>
  <si>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</si>
  <si>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</si>
  <si>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</si>
  <si>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</si>
  <si>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</si>
  <si>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</si>
  <si>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</si>
  <si>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</si>
  <si>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</si>
  <si>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</si>
  <si>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</si>
  <si>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</si>
  <si>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</si>
  <si>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</si>
  <si>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</si>
  <si>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</si>
  <si>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</si>
  <si>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</si>
  <si>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</si>
  <si>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</si>
  <si>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</si>
  <si>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</si>
  <si>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</si>
  <si>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</si>
  <si>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</si>
  <si>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</si>
  <si>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</si>
  <si>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</si>
  <si>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</si>
  <si>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</si>
  <si>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</si>
  <si>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</si>
  <si>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</si>
  <si>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</si>
  <si>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</si>
  <si>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</si>
  <si>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</si>
  <si>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</si>
  <si>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</si>
  <si>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</si>
  <si>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</si>
  <si>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</si>
  <si>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</si>
  <si>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</si>
  <si>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</si>
  <si>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</si>
  <si>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</si>
  <si>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</si>
  <si>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</si>
  <si>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</si>
  <si>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</si>
  <si>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</si>
  <si>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</si>
  <si>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</si>
  <si>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</si>
  <si>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</si>
  <si>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</si>
  <si>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</si>
  <si>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</si>
  <si>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</si>
  <si>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</si>
  <si>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</si>
  <si>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</si>
  <si>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</si>
  <si>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</si>
  <si>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</si>
  <si>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</si>
  <si>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</si>
  <si>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</si>
  <si>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</si>
  <si>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</si>
  <si>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</si>
  <si>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</si>
  <si>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</si>
  <si>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</si>
  <si>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</si>
  <si>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</si>
  <si>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</si>
  <si>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</si>
  <si>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</si>
  <si>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</si>
  <si>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</si>
  <si>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</si>
  <si>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</si>
  <si>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</si>
  <si>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</si>
  <si>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</si>
  <si>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</si>
  <si>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</si>
  <si>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</si>
  <si>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</si>
  <si>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</si>
  <si>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</si>
  <si>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</si>
  <si>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</si>
  <si>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</si>
  <si>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</si>
  <si>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</si>
  <si>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</si>
  <si>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</si>
  <si>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</si>
  <si>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</si>
  <si>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</si>
  <si>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</si>
  <si>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</si>
  <si>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</si>
  <si>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</si>
  <si>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</si>
  <si>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</si>
  <si>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</si>
  <si>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</si>
  <si>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</si>
  <si>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</si>
  <si>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</si>
  <si>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</si>
  <si>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</si>
  <si>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</si>
  <si>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</si>
  <si>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</si>
  <si>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</si>
  <si>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</si>
  <si>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</si>
  <si>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</si>
  <si>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</si>
  <si>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</si>
  <si>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</si>
  <si>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</si>
  <si>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</si>
  <si>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</si>
  <si>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</si>
  <si>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</si>
  <si>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</si>
  <si>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</si>
  <si>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</si>
  <si>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</si>
  <si>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</si>
  <si>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</si>
  <si>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</si>
  <si>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</si>
  <si>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</si>
  <si>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</si>
  <si>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</si>
  <si>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</si>
  <si>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</si>
  <si>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</si>
  <si>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</si>
  <si>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</si>
  <si>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</si>
  <si>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</si>
  <si>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</si>
  <si>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</si>
  <si>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</si>
  <si>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</si>
  <si>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</si>
  <si>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</si>
  <si>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</si>
  <si>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</si>
  <si>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</si>
  <si>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</si>
  <si>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</si>
  <si>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</si>
  <si>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</si>
  <si>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</si>
  <si>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</si>
  <si>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</si>
  <si>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</si>
  <si>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</si>
  <si>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</si>
  <si>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</si>
  <si>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</si>
  <si>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</si>
  <si>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</si>
  <si>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</si>
  <si>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</si>
  <si>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</si>
  <si>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</si>
  <si>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</si>
  <si>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</si>
  <si>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</si>
  <si>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</si>
  <si>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</si>
  <si>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</si>
  <si>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</si>
  <si>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</si>
  <si>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</si>
  <si>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</si>
  <si>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</si>
  <si>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</si>
  <si>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</si>
  <si>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</si>
  <si>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</si>
  <si>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</si>
  <si>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</si>
  <si>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</si>
  <si>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</si>
  <si>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</si>
  <si>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</si>
  <si>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</si>
  <si>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</si>
  <si>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</si>
  <si>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</si>
  <si>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</si>
  <si>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</si>
  <si>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</si>
  <si>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</si>
  <si>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</si>
  <si>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</si>
  <si>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</si>
  <si>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</si>
  <si>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</si>
  <si>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</si>
  <si>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</si>
  <si>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</si>
  <si>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</si>
  <si>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</si>
  <si>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</si>
  <si>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</si>
  <si>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</si>
  <si>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</si>
  <si>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</si>
  <si>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</si>
  <si>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</si>
  <si>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</si>
  <si>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</si>
  <si>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</si>
  <si>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</si>
  <si>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</si>
  <si>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</si>
  <si>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</si>
  <si>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</si>
  <si>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</si>
  <si>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</si>
  <si>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</si>
  <si>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</si>
  <si>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</si>
  <si>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</si>
  <si>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</si>
  <si>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</si>
  <si>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</si>
  <si>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</si>
  <si>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</si>
  <si>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</si>
  <si>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</si>
  <si>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</si>
  <si>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</si>
  <si>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</si>
  <si>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</si>
  <si>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</si>
  <si>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</si>
  <si>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</si>
  <si>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</si>
  <si>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</si>
  <si>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</si>
  <si>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</si>
  <si>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</si>
  <si>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</si>
  <si>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</si>
  <si>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</si>
  <si>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</si>
  <si>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</si>
  <si>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</si>
  <si>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</si>
  <si>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</si>
  <si>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</si>
  <si>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</si>
  <si>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</si>
  <si>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</si>
  <si>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</si>
  <si>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</si>
  <si>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</si>
  <si>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</si>
  <si>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</si>
  <si>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</si>
  <si>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</si>
  <si>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</si>
  <si>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</si>
  <si>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</si>
  <si>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</si>
  <si>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</si>
  <si>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</si>
  <si>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</si>
  <si>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</si>
  <si>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</si>
  <si>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</si>
  <si>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</si>
  <si>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</si>
  <si>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</si>
  <si>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</si>
  <si>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</si>
  <si>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</si>
  <si>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</si>
  <si>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</si>
  <si>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</si>
  <si>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</si>
  <si>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</si>
  <si>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</si>
  <si>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</si>
  <si>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</si>
  <si>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</si>
  <si>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</si>
  <si>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</si>
  <si>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</si>
  <si>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</si>
  <si>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</si>
  <si>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</si>
  <si>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</si>
  <si>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</si>
  <si>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</si>
  <si>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</si>
  <si>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</si>
  <si>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</si>
  <si>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</si>
  <si>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</si>
  <si>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</si>
  <si>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</si>
  <si>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</si>
  <si>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</si>
  <si>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</si>
  <si>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</si>
  <si>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</si>
  <si>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</si>
  <si>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</si>
  <si>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</si>
  <si>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</si>
  <si>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</si>
  <si>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</si>
  <si>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</si>
  <si>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</si>
  <si>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</si>
  <si>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</si>
  <si>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</si>
  <si>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</si>
  <si>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</si>
  <si>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</si>
  <si>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</si>
  <si>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</si>
  <si>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</si>
  <si>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</si>
  <si>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</si>
  <si>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</si>
  <si>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</si>
  <si>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</si>
  <si>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</si>
  <si>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</si>
  <si>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</si>
  <si>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</si>
  <si>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</si>
  <si>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</si>
  <si>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</si>
  <si>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</si>
  <si>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</si>
  <si>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</si>
  <si>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</si>
  <si>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</si>
  <si>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</si>
  <si>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</si>
  <si>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</si>
  <si>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</si>
  <si>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</si>
  <si>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</si>
  <si>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</si>
  <si>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</si>
  <si>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</si>
  <si>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</si>
  <si>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</si>
  <si>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</si>
  <si>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</si>
  <si>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</si>
  <si>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</si>
  <si>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</si>
  <si>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</si>
  <si>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</si>
  <si>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</si>
  <si>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</si>
  <si>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</si>
  <si>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</si>
  <si>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</si>
  <si>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</si>
  <si>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</si>
  <si>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</si>
  <si>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</si>
  <si>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</si>
  <si>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</si>
  <si>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</si>
  <si>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</si>
  <si>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</si>
  <si>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</si>
  <si>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</si>
  <si>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</si>
  <si>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</si>
  <si>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</si>
  <si>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</si>
  <si>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</si>
  <si>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</si>
  <si>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</si>
  <si>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</si>
  <si>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</si>
  <si>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</si>
  <si>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</si>
  <si>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</si>
  <si>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</si>
  <si>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</si>
  <si>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</si>
  <si>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</si>
  <si>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</si>
  <si>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</si>
  <si>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</si>
  <si>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</si>
  <si>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</si>
  <si>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</si>
  <si>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</si>
  <si>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</si>
  <si>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</si>
  <si>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</si>
  <si>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</si>
  <si>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</si>
  <si>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</si>
  <si>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</si>
  <si>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</si>
  <si>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</si>
  <si>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</si>
  <si>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</si>
  <si>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</si>
  <si>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</si>
  <si>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</si>
  <si>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</si>
  <si>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</si>
  <si>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</si>
  <si>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</si>
  <si>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</si>
  <si>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</si>
  <si>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</si>
  <si>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</si>
  <si>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</si>
  <si>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</si>
  <si>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</si>
  <si>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</si>
  <si>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</si>
  <si>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</si>
  <si>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</si>
  <si>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</si>
  <si>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</si>
  <si>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</si>
  <si>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</si>
  <si>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</si>
  <si>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</si>
  <si>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</si>
  <si>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</si>
  <si>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</si>
  <si>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</si>
  <si>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</si>
  <si>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</si>
  <si>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</si>
  <si>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</si>
  <si>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</si>
  <si>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</si>
  <si>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</si>
  <si>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</si>
  <si>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</si>
  <si>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</si>
  <si>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</si>
  <si>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</si>
  <si>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</si>
  <si>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</si>
  <si>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</si>
  <si>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</si>
  <si>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</si>
  <si>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</si>
  <si>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</si>
  <si>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</si>
  <si>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</si>
  <si>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</si>
  <si>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</si>
  <si>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</si>
  <si>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</si>
  <si>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</si>
  <si>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</si>
  <si>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</si>
  <si>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</si>
  <si>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</si>
  <si>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</si>
  <si>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</si>
  <si>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</si>
  <si>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</si>
  <si>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</si>
  <si>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</si>
  <si>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</si>
  <si>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</si>
  <si>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</si>
  <si>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</si>
  <si>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</si>
  <si>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</si>
  <si>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</si>
  <si>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</si>
  <si>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</si>
  <si>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</si>
  <si>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</si>
  <si>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</si>
  <si>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</si>
  <si>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</si>
  <si>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</si>
  <si>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</si>
  <si>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</si>
  <si>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</si>
  <si>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</si>
  <si>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</si>
  <si>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</si>
  <si>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</si>
  <si>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</si>
  <si>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</si>
  <si>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</si>
  <si>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</si>
  <si>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</si>
  <si>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</si>
  <si>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</si>
  <si>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</si>
  <si>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</si>
  <si>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</si>
  <si>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</si>
  <si>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</si>
  <si>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</si>
  <si>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</si>
  <si>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</si>
  <si>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</si>
  <si>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</si>
  <si>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</si>
  <si>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</si>
  <si>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</si>
  <si>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</si>
  <si>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</si>
  <si>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</si>
  <si>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</si>
  <si>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</si>
  <si>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</si>
  <si>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</si>
  <si>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</si>
  <si>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</si>
  <si>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</si>
  <si>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</si>
  <si>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</si>
  <si>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</si>
  <si>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</si>
  <si>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</si>
  <si>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</si>
  <si>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</si>
  <si>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</si>
  <si>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</si>
  <si>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</si>
  <si>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</si>
  <si>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</si>
  <si>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</si>
  <si>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</si>
  <si>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</si>
  <si>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</si>
  <si>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</si>
  <si>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</si>
  <si>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</si>
  <si>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</si>
  <si>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</si>
  <si>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</si>
  <si>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</si>
  <si>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</si>
  <si>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</si>
  <si>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</si>
  <si>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</si>
  <si>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</si>
  <si>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</si>
  <si>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</si>
  <si>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</si>
  <si>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</si>
  <si>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</si>
  <si>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</si>
  <si>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</si>
  <si>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</si>
  <si>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</si>
  <si>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</si>
  <si>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</si>
  <si>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</si>
  <si>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</si>
  <si>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</si>
  <si>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</si>
  <si>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</si>
  <si>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</si>
  <si>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</si>
  <si>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</si>
  <si>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</si>
  <si>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</si>
  <si>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</si>
  <si>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</si>
  <si>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</si>
  <si>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</si>
  <si>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</si>
  <si>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</si>
  <si>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</si>
  <si>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</si>
  <si>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</si>
  <si>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</si>
  <si>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</si>
  <si>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</si>
  <si>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</si>
  <si>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</si>
  <si>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</si>
  <si>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</si>
  <si>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</si>
  <si>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</si>
  <si>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</si>
  <si>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</si>
  <si>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</si>
  <si>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</si>
  <si>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</si>
  <si>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</si>
  <si>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</si>
  <si>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</si>
  <si>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</si>
  <si>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</si>
  <si>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</si>
  <si>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</si>
  <si>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</si>
  <si>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</si>
  <si>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</si>
  <si>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</si>
  <si>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</si>
  <si>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</si>
  <si>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</si>
  <si>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</si>
  <si>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</si>
  <si>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</si>
  <si>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</si>
  <si>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</si>
  <si>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</si>
  <si>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</si>
  <si>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</si>
  <si>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</si>
  <si>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</si>
  <si>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</si>
  <si>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</si>
  <si>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</si>
  <si>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</si>
  <si>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</si>
  <si>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</si>
  <si>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</si>
  <si>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</si>
  <si>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</si>
  <si>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</si>
  <si>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</si>
  <si>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</si>
  <si>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</si>
  <si>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</si>
  <si>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</si>
  <si>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</si>
  <si>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</si>
  <si>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</si>
  <si>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</si>
  <si>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</si>
  <si>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</si>
  <si>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</si>
  <si>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</si>
  <si>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</si>
  <si>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</si>
  <si>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</si>
  <si>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</si>
  <si>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</si>
  <si>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</si>
  <si>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</si>
  <si>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</si>
  <si>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</si>
  <si>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</si>
  <si>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</si>
  <si>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</si>
  <si>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</si>
  <si>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</si>
  <si>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</si>
  <si>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</si>
  <si>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</si>
  <si>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</si>
  <si>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</si>
  <si>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</si>
  <si>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</si>
  <si>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</si>
  <si>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</si>
  <si>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</si>
  <si>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</si>
  <si>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</si>
  <si>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</si>
  <si>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</si>
  <si>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</si>
  <si>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</si>
  <si>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</si>
  <si>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</si>
  <si>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</si>
  <si>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</si>
  <si>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</si>
  <si>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</si>
  <si>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</si>
  <si>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</si>
  <si>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</si>
  <si>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</si>
  <si>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</si>
  <si>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</si>
  <si>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</si>
  <si>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</si>
  <si>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</si>
  <si>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</si>
  <si>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</si>
  <si>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</si>
  <si>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</si>
  <si>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</si>
  <si>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</si>
  <si>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</si>
  <si>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</si>
  <si>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</si>
  <si>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</si>
  <si>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</si>
  <si>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</si>
  <si>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</si>
  <si>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</si>
  <si>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</si>
  <si>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</si>
  <si>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</si>
  <si>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</si>
  <si>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</si>
  <si>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</si>
  <si>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</si>
  <si>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</si>
  <si>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</si>
  <si>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</si>
  <si>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</si>
  <si>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</si>
  <si>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</si>
  <si>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</si>
  <si>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</si>
  <si>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</si>
  <si>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</si>
  <si>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</si>
  <si>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</si>
  <si>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</si>
  <si>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</si>
  <si>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</si>
  <si>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</si>
  <si>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</si>
  <si>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</si>
  <si>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</si>
  <si>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</si>
  <si>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</si>
  <si>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</si>
  <si>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</si>
  <si>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</si>
  <si>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</si>
  <si>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</si>
  <si>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</si>
  <si>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</si>
  <si>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</si>
  <si>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</si>
  <si>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</si>
  <si>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</si>
  <si>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</si>
  <si>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</si>
  <si>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</si>
  <si>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</si>
  <si>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</si>
  <si>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</si>
  <si>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</si>
  <si>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</si>
  <si>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</si>
  <si>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</si>
  <si>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</si>
  <si>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</si>
  <si>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</si>
  <si>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</si>
  <si>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</si>
  <si>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</si>
  <si>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</si>
  <si>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</si>
  <si>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</si>
  <si>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</si>
  <si>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</si>
  <si>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</si>
  <si>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</si>
  <si>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</si>
  <si>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</si>
  <si>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</si>
  <si>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</si>
  <si>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</si>
  <si>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</si>
  <si>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</si>
  <si>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</si>
  <si>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</si>
  <si>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</si>
  <si>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</si>
  <si>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</si>
  <si>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</si>
  <si>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</si>
  <si>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</si>
  <si>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</si>
  <si>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</si>
  <si>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</si>
  <si>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</si>
  <si>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</si>
  <si>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</si>
  <si>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</si>
  <si>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</si>
  <si>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</si>
  <si>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</si>
  <si>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</si>
  <si>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</si>
  <si>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</si>
  <si>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</si>
  <si>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</si>
  <si>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</si>
  <si>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</si>
  <si>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</si>
  <si>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</si>
  <si>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</si>
  <si>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</si>
  <si>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</si>
  <si>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</si>
  <si>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</si>
  <si>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</si>
  <si>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</si>
  <si>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</si>
  <si>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</si>
  <si>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</si>
  <si>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</si>
  <si>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</si>
  <si>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</si>
  <si>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</si>
  <si>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</si>
  <si>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</si>
  <si>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</si>
  <si>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</si>
  <si>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</si>
  <si>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</si>
  <si>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</si>
  <si>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</si>
  <si>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</si>
  <si>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</si>
  <si>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</si>
  <si>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</si>
  <si>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</si>
  <si>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</si>
  <si>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</si>
  <si>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</si>
  <si>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</si>
  <si>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</si>
  <si>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</si>
  <si>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</si>
  <si>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</si>
  <si>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</si>
  <si>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</si>
  <si>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</si>
  <si>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</si>
  <si>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</si>
  <si>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</si>
  <si>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</si>
  <si>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</si>
  <si>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</si>
  <si>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</si>
  <si>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</si>
  <si>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</si>
  <si>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</si>
  <si>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</si>
  <si>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</si>
  <si>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</si>
  <si>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</si>
  <si>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</si>
  <si>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</si>
  <si>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</si>
  <si>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</si>
  <si>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</si>
  <si>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</si>
  <si>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</si>
  <si>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</si>
  <si>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</si>
  <si>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</si>
  <si>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</si>
  <si>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</si>
  <si>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</si>
  <si>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</si>
  <si>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</si>
  <si>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</si>
  <si>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</si>
  <si>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</si>
  <si>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</si>
  <si>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</si>
  <si>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</si>
  <si>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</si>
  <si>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</si>
  <si>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</si>
  <si>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</si>
  <si>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</si>
  <si>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</si>
  <si>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</si>
  <si>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</si>
  <si>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</si>
  <si>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</si>
  <si>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</si>
  <si>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</si>
  <si>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</si>
  <si>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</si>
  <si>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</si>
  <si>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</si>
  <si>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</si>
  <si>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</si>
  <si>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</si>
  <si>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</si>
  <si>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</si>
  <si>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</si>
  <si>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</si>
  <si>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</si>
  <si>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</si>
  <si>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</si>
  <si>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</si>
  <si>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</si>
  <si>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</si>
  <si>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</si>
  <si>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</si>
  <si>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</si>
  <si>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</si>
  <si>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</si>
  <si>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</si>
  <si>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</si>
  <si>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</si>
  <si>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</si>
  <si>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</si>
  <si>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</si>
  <si>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</si>
  <si>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</si>
  <si>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</si>
  <si>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</si>
  <si>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</si>
  <si>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</si>
  <si>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</si>
  <si>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</si>
  <si>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</si>
  <si>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</si>
  <si>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</si>
  <si>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</si>
  <si>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</si>
  <si>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</si>
  <si>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</si>
  <si>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</si>
  <si>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</si>
  <si>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</si>
  <si>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</si>
  <si>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</si>
  <si>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</si>
  <si>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</si>
  <si>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</si>
  <si>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</si>
  <si>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</si>
  <si>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</si>
  <si>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</si>
  <si>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</si>
  <si>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</si>
  <si>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</si>
  <si>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</si>
  <si>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</si>
  <si>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</si>
  <si>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</si>
  <si>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</si>
  <si>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</si>
  <si>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</si>
  <si>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</si>
  <si>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</si>
  <si>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</si>
  <si>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</si>
  <si>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</si>
  <si>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</si>
  <si>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</si>
  <si>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</si>
  <si>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</si>
  <si>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</si>
  <si>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</si>
  <si>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</si>
  <si>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</si>
  <si>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</si>
  <si>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</si>
  <si>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</si>
  <si>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</si>
  <si>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</si>
  <si>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</si>
  <si>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</si>
  <si>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</si>
  <si>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</si>
  <si>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</si>
  <si>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</si>
  <si>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</si>
  <si>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</si>
  <si>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</si>
  <si>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</si>
  <si>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</si>
  <si>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</si>
  <si>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</si>
  <si>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</si>
  <si>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</si>
  <si>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</si>
  <si>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</si>
  <si>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</si>
  <si>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</si>
  <si>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</si>
  <si>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</si>
  <si>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</si>
  <si>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</si>
  <si>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</si>
  <si>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</si>
  <si>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</si>
  <si>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</si>
  <si>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</si>
  <si>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</si>
  <si>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</si>
  <si>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</si>
  <si>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</si>
  <si>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</si>
  <si>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</si>
  <si>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</si>
  <si>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</si>
  <si>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</si>
  <si>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</si>
  <si>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</si>
  <si>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</si>
  <si>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</si>
  <si>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</si>
  <si>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</si>
  <si>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</si>
  <si>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</si>
  <si>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</si>
  <si>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</si>
  <si>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</si>
  <si>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</si>
  <si>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</si>
  <si>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</si>
  <si>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</si>
  <si>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</si>
  <si>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</si>
  <si>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</si>
  <si>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</si>
  <si>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</si>
  <si>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</si>
  <si>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</si>
  <si>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</si>
  <si>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</si>
  <si>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</si>
  <si>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</si>
  <si>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</si>
  <si>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</si>
  <si>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</si>
  <si>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</si>
  <si>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</si>
  <si>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</si>
  <si>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</si>
  <si>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</si>
  <si>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</si>
  <si>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</si>
  <si>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</si>
  <si>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</si>
  <si>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</si>
  <si>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</si>
  <si>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</si>
  <si>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</si>
  <si>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</si>
  <si>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</si>
  <si>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</si>
  <si>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</si>
  <si>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</si>
  <si>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</si>
  <si>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</si>
  <si>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</si>
  <si>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</si>
  <si>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</si>
  <si>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</si>
  <si>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</si>
  <si>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</si>
  <si>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</si>
  <si>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</si>
  <si>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</si>
  <si>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</si>
  <si>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</si>
  <si>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</si>
  <si>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</si>
  <si>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</si>
  <si>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</si>
  <si>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</si>
  <si>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</si>
  <si>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</si>
  <si>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</si>
  <si>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</si>
  <si>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</si>
  <si>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</si>
  <si>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</si>
  <si>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</si>
  <si>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</si>
  <si>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</si>
  <si>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</si>
  <si>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</si>
  <si>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</si>
  <si>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</si>
  <si>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</si>
  <si>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</si>
  <si>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</si>
  <si>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</si>
  <si>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</si>
  <si>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</si>
  <si>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</si>
  <si>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</si>
  <si>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</si>
  <si>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</si>
  <si>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</si>
  <si>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</si>
  <si>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</si>
  <si>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</si>
  <si>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</si>
  <si>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</si>
  <si>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</si>
  <si>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</si>
  <si>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</si>
  <si>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</si>
  <si>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</si>
  <si>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</si>
  <si>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</si>
  <si>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</si>
  <si>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</si>
  <si>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</si>
  <si>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</si>
  <si>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</si>
  <si>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</si>
  <si>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</si>
  <si>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</si>
  <si>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</si>
  <si>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</si>
  <si>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</si>
  <si>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</si>
  <si>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</si>
  <si>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</si>
  <si>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</si>
  <si>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</si>
  <si>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</si>
  <si>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</si>
  <si>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</si>
  <si>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</si>
  <si>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</si>
  <si>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</si>
  <si>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</si>
  <si>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</si>
  <si>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</si>
  <si>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</si>
  <si>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</si>
  <si>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</si>
  <si>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</si>
  <si>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</si>
  <si>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</si>
  <si>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</si>
  <si>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</si>
  <si>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</si>
  <si>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</si>
  <si>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</si>
  <si>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</si>
  <si>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</si>
  <si>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</si>
  <si>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</si>
  <si>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</si>
  <si>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</si>
  <si>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</si>
  <si>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</si>
  <si>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</si>
  <si>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</si>
  <si>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</si>
  <si>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</si>
  <si>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</si>
  <si>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</si>
  <si>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</si>
  <si>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</si>
  <si>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</si>
  <si>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</si>
  <si>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</si>
  <si>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</si>
  <si>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</si>
  <si>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</si>
  <si>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</si>
  <si>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</si>
  <si>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</si>
  <si>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</si>
  <si>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</si>
  <si>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</si>
  <si>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</si>
  <si>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</si>
  <si>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</si>
  <si>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</si>
  <si>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</si>
  <si>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</si>
  <si>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</si>
  <si>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</si>
  <si>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</si>
  <si>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</si>
  <si>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</si>
  <si>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</si>
  <si>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</si>
  <si>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</si>
  <si>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</si>
  <si>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</si>
  <si>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</si>
  <si>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</si>
  <si>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</si>
  <si>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</si>
  <si>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</si>
  <si>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</si>
  <si>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</si>
  <si>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</si>
  <si>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</si>
  <si>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</si>
  <si>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</si>
  <si>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</si>
  <si>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</si>
  <si>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</si>
  <si>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</si>
  <si>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</si>
  <si>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</si>
  <si>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</si>
  <si>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</si>
  <si>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</si>
  <si>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</si>
  <si>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</si>
  <si>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</si>
  <si>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</si>
  <si>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</si>
  <si>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</si>
  <si>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</si>
  <si>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</si>
  <si>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</si>
  <si>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</si>
  <si>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</si>
  <si>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</si>
  <si>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</si>
  <si>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</si>
  <si>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</si>
  <si>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</si>
  <si>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</si>
  <si>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</si>
  <si>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</si>
  <si>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</si>
  <si>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</si>
  <si>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</si>
  <si>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</si>
  <si>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</si>
  <si>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</si>
  <si>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</si>
  <si>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</si>
  <si>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</si>
  <si>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</si>
  <si>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</si>
  <si>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</si>
  <si>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</si>
  <si>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</si>
  <si>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</si>
  <si>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</si>
  <si>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</si>
  <si>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</si>
  <si>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</si>
  <si>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</si>
  <si>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</si>
  <si>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</si>
  <si>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</si>
  <si>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</si>
  <si>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</si>
  <si>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</si>
  <si>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</si>
  <si>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</si>
  <si>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</si>
  <si>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</si>
  <si>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</si>
  <si>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</si>
  <si>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</si>
  <si>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</si>
  <si>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</si>
  <si>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</si>
  <si>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</si>
  <si>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</si>
  <si>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</si>
  <si>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</si>
  <si>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</si>
  <si>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</si>
  <si>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</si>
  <si>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</si>
  <si>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</si>
  <si>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</si>
  <si>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</si>
  <si>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</si>
  <si>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</si>
  <si>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</si>
  <si>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</si>
  <si>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</si>
  <si>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</si>
  <si>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</si>
  <si>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</si>
  <si>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</si>
  <si>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</si>
  <si>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</si>
  <si>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</si>
  <si>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</si>
  <si>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</si>
  <si>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</si>
  <si>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</si>
  <si>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</si>
  <si>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</si>
  <si>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</si>
  <si>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</si>
  <si>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</si>
  <si>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</si>
  <si>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</si>
  <si>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</si>
  <si>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</si>
  <si>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</si>
  <si>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</si>
  <si>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</si>
  <si>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</si>
  <si>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</si>
  <si>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</si>
  <si>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</si>
  <si>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</si>
  <si>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</si>
  <si>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</si>
  <si>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</si>
  <si>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</si>
  <si>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</si>
  <si>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</si>
  <si>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</si>
  <si>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</si>
  <si>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</si>
  <si>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</si>
  <si>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</si>
  <si>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</si>
  <si>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</si>
  <si>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</si>
  <si>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</si>
  <si>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</si>
  <si>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</si>
  <si>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</si>
  <si>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</si>
  <si>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</si>
  <si>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</si>
  <si>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</si>
  <si>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</si>
  <si>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</si>
  <si>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</si>
  <si>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</si>
  <si>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</si>
  <si>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</si>
  <si>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</si>
  <si>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</si>
  <si>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</si>
  <si>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</si>
  <si>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</si>
  <si>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</si>
  <si>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</si>
  <si>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</si>
  <si>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</si>
  <si>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</si>
  <si>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</si>
  <si>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</si>
  <si>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</si>
  <si>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</si>
  <si>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</si>
  <si>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</si>
  <si>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</si>
  <si>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</si>
  <si>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</si>
  <si>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</si>
  <si>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</si>
  <si>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</si>
  <si>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</si>
  <si>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</si>
  <si>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</si>
  <si>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</si>
  <si>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</si>
  <si>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</si>
  <si>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</si>
  <si>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</si>
  <si>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</si>
  <si>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</si>
  <si>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</si>
  <si>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</si>
  <si>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</si>
  <si>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</si>
  <si>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</si>
  <si>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</si>
  <si>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</si>
  <si>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</si>
  <si>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</si>
  <si>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</si>
  <si>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</si>
  <si>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</si>
  <si>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</si>
  <si>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</si>
  <si>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</si>
  <si>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</si>
  <si>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</si>
  <si>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</si>
  <si>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</si>
  <si>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</si>
  <si>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</si>
  <si>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</si>
  <si>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</si>
  <si>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</si>
  <si>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</si>
  <si>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</si>
  <si>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</si>
  <si>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</si>
  <si>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</si>
  <si>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</si>
  <si>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</si>
  <si>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</si>
  <si>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</si>
  <si>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</si>
  <si>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</si>
  <si>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</si>
  <si>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</si>
  <si>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</si>
  <si>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</si>
  <si>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</si>
  <si>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</si>
  <si>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</si>
  <si>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</si>
  <si>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</si>
  <si>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</si>
  <si>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</si>
  <si>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</si>
  <si>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</si>
  <si>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</si>
  <si>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</si>
  <si>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</si>
  <si>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</si>
  <si>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</si>
  <si>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</si>
  <si>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</si>
  <si>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</si>
  <si>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</si>
  <si>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</si>
  <si>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</si>
  <si>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</si>
  <si>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</si>
  <si>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</si>
  <si>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</si>
  <si>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</si>
  <si>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</si>
  <si>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</si>
  <si>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</si>
  <si>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</si>
  <si>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</si>
  <si>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</si>
  <si>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</si>
  <si>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</si>
  <si>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</si>
  <si>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</si>
  <si>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</si>
  <si>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</si>
  <si>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</si>
  <si>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</si>
  <si>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</si>
  <si>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</si>
  <si>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</si>
  <si>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</si>
  <si>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</si>
  <si>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</si>
  <si>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</si>
  <si>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</si>
  <si>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</si>
  <si>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</si>
  <si>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</si>
  <si>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</si>
  <si>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</si>
  <si>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</si>
  <si>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</si>
  <si>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</si>
  <si>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</si>
  <si>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</si>
  <si>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</si>
  <si>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</si>
  <si>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</si>
  <si>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</si>
  <si>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</si>
  <si>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</si>
  <si>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</si>
  <si>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</si>
  <si>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</si>
  <si>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</si>
  <si>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</si>
  <si>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</si>
  <si>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</si>
  <si>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</si>
  <si>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</si>
  <si>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</si>
  <si>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</si>
  <si>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</si>
  <si>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</si>
  <si>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</si>
  <si>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</si>
  <si>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</si>
  <si>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</si>
  <si>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</si>
  <si>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</si>
  <si>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</si>
  <si>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</si>
  <si>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</si>
  <si>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</si>
  <si>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</si>
  <si>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</si>
  <si>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</si>
  <si>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</si>
  <si>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</si>
  <si>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</si>
  <si>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</si>
  <si>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</si>
  <si>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</si>
  <si>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</si>
  <si>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</si>
  <si>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</si>
  <si>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</si>
  <si>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</si>
  <si>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</si>
  <si>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</si>
  <si>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</si>
  <si>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</si>
  <si>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</si>
  <si>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</si>
  <si>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</si>
  <si>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</si>
  <si>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</si>
  <si>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</si>
  <si>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</si>
  <si>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</si>
  <si>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</si>
  <si>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</si>
  <si>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</si>
  <si>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</si>
  <si>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</si>
  <si>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</si>
  <si>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</si>
  <si>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</si>
  <si>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</si>
  <si>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</si>
  <si>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</si>
  <si>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</si>
  <si>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</si>
  <si>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</si>
  <si>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</si>
  <si>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</si>
  <si>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</si>
  <si>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</si>
  <si>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</si>
  <si>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</si>
  <si>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</si>
  <si>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</si>
  <si>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</si>
  <si>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</si>
  <si>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</si>
  <si>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</si>
  <si>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</si>
  <si>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</si>
  <si>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</si>
  <si>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</si>
  <si>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</si>
  <si>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</si>
  <si>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</si>
  <si>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</si>
  <si>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</si>
  <si>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</si>
  <si>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</si>
  <si>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</si>
  <si>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</si>
  <si>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</si>
  <si>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</si>
  <si>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</si>
  <si>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</si>
  <si>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</si>
  <si>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</si>
  <si>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</si>
  <si>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</si>
  <si>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</si>
  <si>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</si>
  <si>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</si>
  <si>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</si>
  <si>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</si>
  <si>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</si>
  <si>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</si>
  <si>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</si>
  <si>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</si>
  <si>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</si>
  <si>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</si>
  <si>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</si>
  <si>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</si>
  <si>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</si>
  <si>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</si>
  <si>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</si>
  <si>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</si>
  <si>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</si>
  <si>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</si>
  <si>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</si>
  <si>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</si>
  <si>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</si>
  <si>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</si>
  <si>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</si>
  <si>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</si>
  <si>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</si>
  <si>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</si>
  <si>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</si>
  <si>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</si>
  <si>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</si>
  <si>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</si>
  <si>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</si>
  <si>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</si>
  <si>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</si>
  <si>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</si>
  <si>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</si>
  <si>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</si>
  <si>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</si>
  <si>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</si>
  <si>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</si>
  <si>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</si>
  <si>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</si>
  <si>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</si>
  <si>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</si>
  <si>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</si>
  <si>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</si>
  <si>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</si>
  <si>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</si>
  <si>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</si>
  <si>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</si>
  <si>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</si>
  <si>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</si>
  <si>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</si>
  <si>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</si>
  <si>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</si>
  <si>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</si>
  <si>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</si>
  <si>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</si>
  <si>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</si>
  <si>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</si>
  <si>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</si>
  <si>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</si>
  <si>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</si>
  <si>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</si>
  <si>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</si>
  <si>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</si>
  <si>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</si>
  <si>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</si>
  <si>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</si>
  <si>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</si>
  <si>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</si>
  <si>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</si>
  <si>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</si>
  <si>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</si>
  <si>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</si>
  <si>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</si>
  <si>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</si>
  <si>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</si>
  <si>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</si>
  <si>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</si>
  <si>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</si>
  <si>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</si>
  <si>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</si>
  <si>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</si>
  <si>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</si>
  <si>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</si>
  <si>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</si>
  <si>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</si>
  <si>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</si>
  <si>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</si>
  <si>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</si>
  <si>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</si>
  <si>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</si>
  <si>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</si>
  <si>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</si>
  <si>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</si>
  <si>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</si>
  <si>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</si>
  <si>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</si>
  <si>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</si>
  <si>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</si>
  <si>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</si>
  <si>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</si>
  <si>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</si>
  <si>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</si>
  <si>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</si>
  <si>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</si>
  <si>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</si>
  <si>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</si>
  <si>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</si>
  <si>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</si>
  <si>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</si>
  <si>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</si>
  <si>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</si>
  <si>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</si>
  <si>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</si>
  <si>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</si>
  <si>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</si>
  <si>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</si>
  <si>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</si>
  <si>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</si>
  <si>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</si>
  <si>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</si>
  <si>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</si>
  <si>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</si>
  <si>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</si>
  <si>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</si>
  <si>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</si>
  <si>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</si>
  <si>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</si>
  <si>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</si>
  <si>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</si>
  <si>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</si>
  <si>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</si>
  <si>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</si>
  <si>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</si>
  <si>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</si>
  <si>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</si>
  <si>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</si>
  <si>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</si>
  <si>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</si>
  <si>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</si>
  <si>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</si>
  <si>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</si>
  <si>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</si>
  <si>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</si>
  <si>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</si>
  <si>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</si>
  <si>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</si>
  <si>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</si>
  <si>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</si>
  <si>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</si>
  <si>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</si>
  <si>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</si>
  <si>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</si>
  <si>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</si>
  <si>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</si>
  <si>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</si>
  <si>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</si>
  <si>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</si>
  <si>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</si>
  <si>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</si>
  <si>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</si>
  <si>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</si>
  <si>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</si>
  <si>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</si>
  <si>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</si>
  <si>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</si>
  <si>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</si>
  <si>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</si>
  <si>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</si>
  <si>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</si>
  <si>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</si>
  <si>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</si>
  <si>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</si>
  <si>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</si>
  <si>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</si>
  <si>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</si>
  <si>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</si>
  <si>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</si>
  <si>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</si>
  <si>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</si>
  <si>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</si>
  <si>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</si>
  <si>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</si>
  <si>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</si>
  <si>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</si>
  <si>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</si>
  <si>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</si>
  <si>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</si>
  <si>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</si>
  <si>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</si>
  <si>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</si>
  <si>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</si>
  <si>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</si>
  <si>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</si>
  <si>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</si>
  <si>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</si>
  <si>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</si>
  <si>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</si>
  <si>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</si>
  <si>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</si>
  <si>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</si>
  <si>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</si>
  <si>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</si>
  <si>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</si>
  <si>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</si>
  <si>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</si>
  <si>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</si>
  <si>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</si>
  <si>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</si>
  <si>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</si>
  <si>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</si>
  <si>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</si>
  <si>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</si>
  <si>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</si>
  <si>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</si>
  <si>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</si>
  <si>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</si>
  <si>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</si>
  <si>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</si>
  <si>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</si>
  <si>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</si>
  <si>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</si>
  <si>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</si>
  <si>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</si>
  <si>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</si>
  <si>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</si>
  <si>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</si>
  <si>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</si>
  <si>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</si>
  <si>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</si>
  <si>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</si>
  <si>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</si>
  <si>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</si>
  <si>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</si>
  <si>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</si>
  <si>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</si>
  <si>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</si>
  <si>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</si>
  <si>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</si>
  <si>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</si>
  <si>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</si>
  <si>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</si>
  <si>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</si>
  <si>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</si>
  <si>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</si>
  <si>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</si>
  <si>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</si>
  <si>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</si>
  <si>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</si>
  <si>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</si>
  <si>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</si>
  <si>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</si>
  <si>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</si>
  <si>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</si>
  <si>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</si>
  <si>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</si>
  <si>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</si>
  <si>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</si>
  <si>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</si>
  <si>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</si>
  <si>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</si>
  <si>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</si>
  <si>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</si>
  <si>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</si>
  <si>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</si>
  <si>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</si>
  <si>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</si>
  <si>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</si>
  <si>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</si>
  <si>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</si>
  <si>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</si>
  <si>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</si>
  <si>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</si>
  <si>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</si>
  <si>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</si>
  <si>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</si>
  <si>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</si>
  <si>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</si>
  <si>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</si>
  <si>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</si>
  <si>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</si>
  <si>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</si>
  <si>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</si>
  <si>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</si>
  <si>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</si>
  <si>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</si>
  <si>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</si>
  <si>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</si>
  <si>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</si>
  <si>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</si>
  <si>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</si>
  <si>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</si>
  <si>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</si>
  <si>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</si>
  <si>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</si>
  <si>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</si>
  <si>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</si>
  <si>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</si>
  <si>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</si>
  <si>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</si>
  <si>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</si>
  <si>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</si>
  <si>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</si>
  <si>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</si>
  <si>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</si>
  <si>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</si>
  <si>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</si>
  <si>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</si>
  <si>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</si>
  <si>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</si>
  <si>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</si>
  <si>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</si>
  <si>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</si>
  <si>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</si>
  <si>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</si>
  <si>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</si>
  <si>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</si>
  <si>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</si>
  <si>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</si>
  <si>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</si>
  <si>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</si>
  <si>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</si>
  <si>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</si>
  <si>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</si>
  <si>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</si>
  <si>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</si>
  <si>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</si>
  <si>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</si>
  <si>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</si>
  <si>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</si>
  <si>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</si>
  <si>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</si>
  <si>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</si>
  <si>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</si>
  <si>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</si>
  <si>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</si>
  <si>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</si>
  <si>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</si>
  <si>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</si>
  <si>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</si>
  <si>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</si>
  <si>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</si>
  <si>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</si>
  <si>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</si>
  <si>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</si>
  <si>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</si>
  <si>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</si>
  <si>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</si>
  <si>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</si>
  <si>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</si>
  <si>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</si>
  <si>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</si>
  <si>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</si>
  <si>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</si>
  <si>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</si>
  <si>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</si>
  <si>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</si>
  <si>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</si>
  <si>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</si>
  <si>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</si>
  <si>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</si>
  <si>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</si>
  <si>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</si>
  <si>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</si>
  <si>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</si>
  <si>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</si>
  <si>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</si>
  <si>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</si>
  <si>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</si>
  <si>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</si>
  <si>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</si>
  <si>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</si>
  <si>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</si>
  <si>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</si>
  <si>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</si>
  <si>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</si>
  <si>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</si>
  <si>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</si>
  <si>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</si>
  <si>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</si>
  <si>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</si>
  <si>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</si>
  <si>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</si>
  <si>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</si>
  <si>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</si>
  <si>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</si>
  <si>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</si>
  <si>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</si>
  <si>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</si>
  <si>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</si>
  <si>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</si>
  <si>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</si>
  <si>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</si>
  <si>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</si>
  <si>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</si>
  <si>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</si>
  <si>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</si>
  <si>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</si>
  <si>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</si>
  <si>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</si>
  <si>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</si>
  <si>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</si>
  <si>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</si>
  <si>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</si>
  <si>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</si>
  <si>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</si>
  <si>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</si>
  <si>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</si>
  <si>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</si>
  <si>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</si>
  <si>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</si>
  <si>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</si>
  <si>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</si>
  <si>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</si>
  <si>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</si>
  <si>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</si>
  <si>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</si>
  <si>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</si>
  <si>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</si>
  <si>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</si>
  <si>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</si>
  <si>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</si>
  <si>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</si>
  <si>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</si>
  <si>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</si>
  <si>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</si>
  <si>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</si>
  <si>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</si>
  <si>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</si>
  <si>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</si>
  <si>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</si>
  <si>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</si>
  <si>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</si>
  <si>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</si>
  <si>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</si>
  <si>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</si>
  <si>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</si>
  <si>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</si>
  <si>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</si>
  <si>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</si>
  <si>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</si>
  <si>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</si>
  <si>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</si>
  <si>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</si>
  <si>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</si>
  <si>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</si>
  <si>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</si>
  <si>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</si>
  <si>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</si>
  <si>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</si>
  <si>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</si>
  <si>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</si>
  <si>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</si>
  <si>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</si>
  <si>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</si>
  <si>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</si>
  <si>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</si>
  <si>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</si>
  <si>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</si>
  <si>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</si>
  <si>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</si>
  <si>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</si>
  <si>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</si>
  <si>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</si>
  <si>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</si>
  <si>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</si>
  <si>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</si>
  <si>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</si>
  <si>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</si>
  <si>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</si>
  <si>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</si>
  <si>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</si>
  <si>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</si>
  <si>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</si>
  <si>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</si>
  <si>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</si>
  <si>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</si>
  <si>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</si>
  <si>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</si>
  <si>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</si>
  <si>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</si>
  <si>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</si>
  <si>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</si>
  <si>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</si>
  <si>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</si>
  <si>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</si>
  <si>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</si>
  <si>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</si>
  <si>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</si>
  <si>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</si>
  <si>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</si>
  <si>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</si>
  <si>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</si>
  <si>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</si>
  <si>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</si>
  <si>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</si>
  <si>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</si>
  <si>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</si>
  <si>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</si>
  <si>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</si>
  <si>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</si>
  <si>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</si>
  <si>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</si>
  <si>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</si>
  <si>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</si>
  <si>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</si>
  <si>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</si>
  <si>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</si>
  <si>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</si>
  <si>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</si>
  <si>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</si>
  <si>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</si>
  <si>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</si>
  <si>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</si>
  <si>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</si>
  <si>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</si>
  <si>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</si>
  <si>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</si>
  <si>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</si>
  <si>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</si>
  <si>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</si>
  <si>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</si>
  <si>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</si>
  <si>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</si>
  <si>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</si>
  <si>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</si>
  <si>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</si>
  <si>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</si>
  <si>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</si>
  <si>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</si>
  <si>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</si>
  <si>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</si>
  <si>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</si>
  <si>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</si>
  <si>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</si>
  <si>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</si>
  <si>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</si>
  <si>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</si>
  <si>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</si>
  <si>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</si>
  <si>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</si>
  <si>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</si>
  <si>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</si>
  <si>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</si>
  <si>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</si>
  <si>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</si>
  <si>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</si>
  <si>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</si>
  <si>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</si>
  <si>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</si>
  <si>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</si>
  <si>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</si>
  <si>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</si>
  <si>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</si>
  <si>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</si>
  <si>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</si>
  <si>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</si>
  <si>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</si>
  <si>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</si>
  <si>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</si>
  <si>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</si>
  <si>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</si>
  <si>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</si>
  <si>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</si>
  <si>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</si>
  <si>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</si>
  <si>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</si>
  <si>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</si>
  <si>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</si>
  <si>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</si>
  <si>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</si>
  <si>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</si>
  <si>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</si>
  <si>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</si>
  <si>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</si>
  <si>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</si>
  <si>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</si>
  <si>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</si>
  <si>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</si>
  <si>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</si>
  <si>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</si>
  <si>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</si>
  <si>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</si>
  <si>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</si>
  <si>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</si>
  <si>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</si>
  <si>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</si>
  <si>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</si>
  <si>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</si>
  <si>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</si>
  <si>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</si>
  <si>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</si>
  <si>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</si>
  <si>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</si>
  <si>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</si>
  <si>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</si>
  <si>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</si>
  <si>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</si>
  <si>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</si>
  <si>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</si>
  <si>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</si>
  <si>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</si>
  <si>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</si>
  <si>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</si>
  <si>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</si>
  <si>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</si>
  <si>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</si>
  <si>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</si>
  <si>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</si>
  <si>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</si>
  <si>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</si>
  <si>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</si>
  <si>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</si>
  <si>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</si>
  <si>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</si>
  <si>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</si>
  <si>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</si>
  <si>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</si>
  <si>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</si>
  <si>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</si>
  <si>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</si>
  <si>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</si>
  <si>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</si>
  <si>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</si>
  <si>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</si>
  <si>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</si>
  <si>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</si>
  <si>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</si>
  <si>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</si>
  <si>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</si>
  <si>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</si>
  <si>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</si>
  <si>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</si>
  <si>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</si>
  <si>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</si>
  <si>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</si>
  <si>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</si>
  <si>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</si>
  <si>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</si>
  <si>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</si>
  <si>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</si>
  <si>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</si>
  <si>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</si>
  <si>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</si>
  <si>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</si>
  <si>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</si>
  <si>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</si>
  <si>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</si>
  <si>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</si>
  <si>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</si>
  <si>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</si>
  <si>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</si>
  <si>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</si>
  <si>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</si>
  <si>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</si>
  <si>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</si>
  <si>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</si>
  <si>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</si>
  <si>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</si>
  <si>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</si>
  <si>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</si>
  <si>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</si>
  <si>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</si>
  <si>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</si>
  <si>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</si>
  <si>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</si>
  <si>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</si>
  <si>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</si>
  <si>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</si>
  <si>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</si>
  <si>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</si>
  <si>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</si>
  <si>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</si>
  <si>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</si>
  <si>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</si>
  <si>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</si>
  <si>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</si>
  <si>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</si>
  <si>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</si>
  <si>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</si>
  <si>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</si>
  <si>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</si>
  <si>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</si>
  <si>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</si>
  <si>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</si>
  <si>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</si>
  <si>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</si>
  <si>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</si>
  <si>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</si>
  <si>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</si>
  <si>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</si>
  <si>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</si>
  <si>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</si>
  <si>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</si>
  <si>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</si>
  <si>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</si>
  <si>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</si>
  <si>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</si>
  <si>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</si>
  <si>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</si>
  <si>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</si>
  <si>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</si>
  <si>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</si>
  <si>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</si>
  <si>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</si>
  <si>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</si>
  <si>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</si>
  <si>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</si>
  <si>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</si>
  <si>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</si>
  <si>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</si>
  <si>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</si>
  <si>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</si>
  <si>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</si>
  <si>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</si>
  <si>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</si>
  <si>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</si>
  <si>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</si>
  <si>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</si>
  <si>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</si>
  <si>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</si>
  <si>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</si>
  <si>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</si>
  <si>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</si>
  <si>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</si>
  <si>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</si>
  <si>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</si>
  <si>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</si>
  <si>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</si>
  <si>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</si>
  <si>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</si>
  <si>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</si>
  <si>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</si>
  <si>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</si>
  <si>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</si>
  <si>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</si>
  <si>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</si>
  <si>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</si>
  <si>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</si>
  <si>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</si>
  <si>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</si>
  <si>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</si>
  <si>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</si>
  <si>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</si>
  <si>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</si>
  <si>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</si>
  <si>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</si>
  <si>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</si>
  <si>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</si>
  <si>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</si>
  <si>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</si>
  <si>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</si>
  <si>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</si>
  <si>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</si>
  <si>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</si>
  <si>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</si>
  <si>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</si>
  <si>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</si>
  <si>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</si>
  <si>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</si>
  <si>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</si>
  <si>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</si>
  <si>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</si>
  <si>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</si>
  <si>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</si>
  <si>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</si>
  <si>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</si>
  <si>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</si>
  <si>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</si>
  <si>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</si>
  <si>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</si>
  <si>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</si>
  <si>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</si>
  <si>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</si>
  <si>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</si>
  <si>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</si>
  <si>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</si>
  <si>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</si>
  <si>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</si>
  <si>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</si>
  <si>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</si>
  <si>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</si>
  <si>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</si>
  <si>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</si>
  <si>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</si>
  <si>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</si>
  <si>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</si>
  <si>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</si>
  <si>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</si>
  <si>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</si>
  <si>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</si>
  <si>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</si>
  <si>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</si>
  <si>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</si>
  <si>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</si>
  <si>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</si>
  <si>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</si>
  <si>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</si>
  <si>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</si>
  <si>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</si>
  <si>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</si>
  <si>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</si>
  <si>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</si>
  <si>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</si>
  <si>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</si>
  <si>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</si>
  <si>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</si>
  <si>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</si>
  <si>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</si>
  <si>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</si>
  <si>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</si>
  <si>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</si>
  <si>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</si>
  <si>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</si>
  <si>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</si>
  <si>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</si>
  <si>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</si>
  <si>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</si>
  <si>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</si>
  <si>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</si>
  <si>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</si>
  <si>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</si>
  <si>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</si>
  <si>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</si>
  <si>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</si>
  <si>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</si>
  <si>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</si>
  <si>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</si>
  <si>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</si>
  <si>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</si>
  <si>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</si>
  <si>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</si>
  <si>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</si>
  <si>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</si>
  <si>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</si>
  <si>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</si>
  <si>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</si>
  <si>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</si>
  <si>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</si>
  <si>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</si>
  <si>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</si>
  <si>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</si>
  <si>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</si>
  <si>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</si>
  <si>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</si>
  <si>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</si>
  <si>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</si>
  <si>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</si>
  <si>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</si>
  <si>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</si>
  <si>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</si>
  <si>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</si>
  <si>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</si>
  <si>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</si>
  <si>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</si>
  <si>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</si>
  <si>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</si>
  <si>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</si>
  <si>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</si>
  <si>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</si>
  <si>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</si>
  <si>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</si>
  <si>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</si>
  <si>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</si>
  <si>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</si>
  <si>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</si>
  <si>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</si>
  <si>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</si>
  <si>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</si>
  <si>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</si>
  <si>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</si>
  <si>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</si>
  <si>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</si>
  <si>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</si>
  <si>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</si>
  <si>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</si>
  <si>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</si>
  <si>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</si>
  <si>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</si>
  <si>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</si>
  <si>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</si>
  <si>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</si>
  <si>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</si>
  <si>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</si>
  <si>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</si>
  <si>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</si>
  <si>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</si>
  <si>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</si>
  <si>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</si>
  <si>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</si>
  <si>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</si>
  <si>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</si>
  <si>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</si>
  <si>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</si>
  <si>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</si>
  <si>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</si>
  <si>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</si>
  <si>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</si>
  <si>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</si>
  <si>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</si>
  <si>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</si>
  <si>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</si>
  <si>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</si>
  <si>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</si>
  <si>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</si>
  <si>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</si>
  <si>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</si>
  <si>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</si>
  <si>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</si>
  <si>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</si>
  <si>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</si>
  <si>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</si>
  <si>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</si>
  <si>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</si>
  <si>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</si>
  <si>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</si>
  <si>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</si>
  <si>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</si>
  <si>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</si>
  <si>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</si>
  <si>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</si>
  <si>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</si>
  <si>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</si>
  <si>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</si>
  <si>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</si>
  <si>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</si>
  <si>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</si>
  <si>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</si>
  <si>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</si>
  <si>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</si>
  <si>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</si>
  <si>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</si>
  <si>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</si>
  <si>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</si>
  <si>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</si>
  <si>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</si>
  <si>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</si>
  <si>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</si>
  <si>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</si>
  <si>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</si>
  <si>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</si>
  <si>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</si>
  <si>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</si>
  <si>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</si>
  <si>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</si>
  <si>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</si>
  <si>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</si>
  <si>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</si>
  <si>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</si>
  <si>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</si>
  <si>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</si>
  <si>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</si>
  <si>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</si>
  <si>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</si>
  <si>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</si>
  <si>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</si>
  <si>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</si>
  <si>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</si>
  <si>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</si>
  <si>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</si>
  <si>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</si>
  <si>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</si>
  <si>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</si>
  <si>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</si>
  <si>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</si>
  <si>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</si>
  <si>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</si>
  <si>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</si>
  <si>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</si>
  <si>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</si>
  <si>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</si>
  <si>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</si>
  <si>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</si>
  <si>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</si>
  <si>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</si>
  <si>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</si>
  <si>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</si>
  <si>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</si>
  <si>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</si>
  <si>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</si>
  <si>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</si>
  <si>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</si>
  <si>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</si>
  <si>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</si>
  <si>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</si>
  <si>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</si>
  <si>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</si>
  <si>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</si>
  <si>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</si>
  <si>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</si>
  <si>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</si>
  <si>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</si>
  <si>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</si>
  <si>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</si>
  <si>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</si>
  <si>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</si>
  <si>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</si>
  <si>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</si>
  <si>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</si>
  <si>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</si>
  <si>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</si>
  <si>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</si>
  <si>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</si>
  <si>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</si>
  <si>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</si>
  <si>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</si>
  <si>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</si>
  <si>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</si>
  <si>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</si>
  <si>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</si>
  <si>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</si>
  <si>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</si>
  <si>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</si>
  <si>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</si>
  <si>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</si>
  <si>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</si>
  <si>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</si>
  <si>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</si>
  <si>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</si>
  <si>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</si>
  <si>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</si>
  <si>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</si>
  <si>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</si>
  <si>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</si>
  <si>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</si>
  <si>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</si>
  <si>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</si>
  <si>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</si>
  <si>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</si>
  <si>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</si>
  <si>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</si>
  <si>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</si>
  <si>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</si>
  <si>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</si>
  <si>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</si>
  <si>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</si>
  <si>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</si>
  <si>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</si>
  <si>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</si>
  <si>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</si>
  <si>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</si>
  <si>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</si>
  <si>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</si>
  <si>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</si>
  <si>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</si>
  <si>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</si>
  <si>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</si>
  <si>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</si>
  <si>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</si>
  <si>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</si>
  <si>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</si>
  <si>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</si>
  <si>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</si>
  <si>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</si>
  <si>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</si>
  <si>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</si>
  <si>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</si>
  <si>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</si>
  <si>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</si>
  <si>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</si>
  <si>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</si>
  <si>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</si>
  <si>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</si>
  <si>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</si>
  <si>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</si>
  <si>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</si>
  <si>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</si>
  <si>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</si>
  <si>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</si>
  <si>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</si>
  <si>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</si>
  <si>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</si>
  <si>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</si>
  <si>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</si>
  <si>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</si>
  <si>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</si>
  <si>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</si>
  <si>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</si>
  <si>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</si>
  <si>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</si>
  <si>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</si>
  <si>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</si>
  <si>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</si>
  <si>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</si>
  <si>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</si>
  <si>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</si>
  <si>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</si>
  <si>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</si>
  <si>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</si>
  <si>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</si>
  <si>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</si>
  <si>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</si>
  <si>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</si>
  <si>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</si>
  <si>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</si>
  <si>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</si>
  <si>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</si>
  <si>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</si>
  <si>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</si>
  <si>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</si>
  <si>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</si>
  <si>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</si>
  <si>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</si>
  <si>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</si>
  <si>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</si>
  <si>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</si>
  <si>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</si>
  <si>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</si>
  <si>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</si>
  <si>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</si>
  <si>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</si>
  <si>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</si>
  <si>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</si>
  <si>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</si>
  <si>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</si>
  <si>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</si>
  <si>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</si>
  <si>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</si>
  <si>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</si>
  <si>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</si>
  <si>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</si>
  <si>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</si>
  <si>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</si>
  <si>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</si>
  <si>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</si>
  <si>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</si>
  <si>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</si>
  <si>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</si>
  <si>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</si>
  <si>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</si>
  <si>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</si>
  <si>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</si>
  <si>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</si>
  <si>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</si>
  <si>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</si>
  <si>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</si>
  <si>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</si>
  <si>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</si>
  <si>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</si>
  <si>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</si>
  <si>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</si>
  <si>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</si>
  <si>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</si>
  <si>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</si>
  <si>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</si>
  <si>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</si>
  <si>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</si>
  <si>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</si>
  <si>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</si>
  <si>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</si>
  <si>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</si>
  <si>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</si>
  <si>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</si>
  <si>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</si>
  <si>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</si>
  <si>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</si>
  <si>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</si>
  <si>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</si>
  <si>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</si>
  <si>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</si>
  <si>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</si>
  <si>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</si>
  <si>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</si>
  <si>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</si>
  <si>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</si>
  <si>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</si>
  <si>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</si>
  <si>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</si>
  <si>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</si>
  <si>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</si>
  <si>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</si>
  <si>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</si>
  <si>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</si>
  <si>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</si>
  <si>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</si>
  <si>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</si>
  <si>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</si>
  <si>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</si>
  <si>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</si>
  <si>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</si>
  <si>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</si>
  <si>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</si>
  <si>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</si>
  <si>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</si>
  <si>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</si>
  <si>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</si>
  <si>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</si>
  <si>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</si>
  <si>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</si>
  <si>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</si>
  <si>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</si>
  <si>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</si>
  <si>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</si>
  <si>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</si>
  <si>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</si>
  <si>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</si>
  <si>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</si>
  <si>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</si>
  <si>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</si>
  <si>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</si>
  <si>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</si>
  <si>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</si>
  <si>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</si>
  <si>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</si>
  <si>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</si>
  <si>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</si>
  <si>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</si>
  <si>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</si>
  <si>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</si>
  <si>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</si>
  <si>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</si>
  <si>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</si>
  <si>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</si>
  <si>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</si>
  <si>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</si>
  <si>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</si>
  <si>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</si>
  <si>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</si>
  <si>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</si>
  <si>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</si>
  <si>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</si>
  <si>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</si>
  <si>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</si>
  <si>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</si>
  <si>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</si>
  <si>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</si>
  <si>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</si>
  <si>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</si>
  <si>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</si>
  <si>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</si>
  <si>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</si>
  <si>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</si>
  <si>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</si>
  <si>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</si>
  <si>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</si>
  <si>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</si>
  <si>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</si>
  <si>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</si>
  <si>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</si>
  <si>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</si>
  <si>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</si>
  <si>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</si>
  <si>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</si>
  <si>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</si>
  <si>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</si>
  <si>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</si>
  <si>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</si>
  <si>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</si>
  <si>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</si>
  <si>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</si>
  <si>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</si>
  <si>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</si>
  <si>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</si>
  <si>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</si>
  <si>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</si>
  <si>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</si>
  <si>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</si>
  <si>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</si>
  <si>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</si>
  <si>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</si>
  <si>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</si>
  <si>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</si>
  <si>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</si>
  <si>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</si>
  <si>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</si>
  <si>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</si>
  <si>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</si>
  <si>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</si>
  <si>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</si>
  <si>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</si>
  <si>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</si>
  <si>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</si>
  <si>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</si>
  <si>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</si>
  <si>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</si>
  <si>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</si>
  <si>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</si>
  <si>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</si>
  <si>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</si>
  <si>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</si>
  <si>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</si>
  <si>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</si>
  <si>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</si>
  <si>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</si>
  <si>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</si>
  <si>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</si>
  <si>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</si>
  <si>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</si>
  <si>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</si>
  <si>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</si>
  <si>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</si>
  <si>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</si>
  <si>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</si>
  <si>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</si>
  <si>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</si>
  <si>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</si>
  <si>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</si>
  <si>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</si>
  <si>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</si>
  <si>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</si>
  <si>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</si>
  <si>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</si>
  <si>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</si>
  <si>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</si>
  <si>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</si>
  <si>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</si>
  <si>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</si>
  <si>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</si>
  <si>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</si>
  <si>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</si>
  <si>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</si>
  <si>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</si>
  <si>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</si>
  <si>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</si>
  <si>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</si>
  <si>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</si>
  <si>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</si>
  <si>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</si>
  <si>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</si>
  <si>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</si>
  <si>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</si>
  <si>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</si>
  <si>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</si>
  <si>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</si>
  <si>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</si>
  <si>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</si>
  <si>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</si>
  <si>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</si>
  <si>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</si>
  <si>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</si>
  <si>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</si>
  <si>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</si>
  <si>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</si>
  <si>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</si>
  <si>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</si>
  <si>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</si>
  <si>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</si>
  <si>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</si>
  <si>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</si>
  <si>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</si>
  <si>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</si>
  <si>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</si>
  <si>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</si>
  <si>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</si>
  <si>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</si>
  <si>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</si>
  <si>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</si>
  <si>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</si>
  <si>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</si>
  <si>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</si>
  <si>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</si>
  <si>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</si>
  <si>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</si>
  <si>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</si>
  <si>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</si>
  <si>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</si>
  <si>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</si>
  <si>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</si>
  <si>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</si>
  <si>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</si>
  <si>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</si>
  <si>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</si>
  <si>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</si>
  <si>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</si>
  <si>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</si>
  <si>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</si>
  <si>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</si>
  <si>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</si>
  <si>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</si>
  <si>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</si>
  <si>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</si>
  <si>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</si>
  <si>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</si>
  <si>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</si>
  <si>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</si>
  <si>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</si>
  <si>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</si>
  <si>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</si>
  <si>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</si>
  <si>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</si>
  <si>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</si>
  <si>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</si>
  <si>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</si>
  <si>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</si>
  <si>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</si>
  <si>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</si>
  <si>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</si>
  <si>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</si>
  <si>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</si>
  <si>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</si>
  <si>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</si>
  <si>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</si>
  <si>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</si>
  <si>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</si>
  <si>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</si>
  <si>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</si>
  <si>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</si>
  <si>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</si>
  <si>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</si>
  <si>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</si>
  <si>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</si>
  <si>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</si>
  <si>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</si>
  <si>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</si>
  <si>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</si>
  <si>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</si>
  <si>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</si>
  <si>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</si>
  <si>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</si>
  <si>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</si>
  <si>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</si>
  <si>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</si>
  <si>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</si>
  <si>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</si>
  <si>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</si>
  <si>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</si>
  <si>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</si>
  <si>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</si>
  <si>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</si>
  <si>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</si>
  <si>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</si>
  <si>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</si>
  <si>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</si>
  <si>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</si>
  <si>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</si>
  <si>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</si>
  <si>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</si>
  <si>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</si>
  <si>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</si>
  <si>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</si>
  <si>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</si>
  <si>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</si>
  <si>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</si>
  <si>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</si>
  <si>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</si>
  <si>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</si>
  <si>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</si>
  <si>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</si>
  <si>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</si>
  <si>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</si>
  <si>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</si>
  <si>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</si>
  <si>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</si>
  <si>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</si>
  <si>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</si>
  <si>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</si>
  <si>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</si>
  <si>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</si>
  <si>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</si>
  <si>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</si>
  <si>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</si>
  <si>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</si>
  <si>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</si>
  <si>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</si>
  <si>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</si>
  <si>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</si>
  <si>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</si>
  <si>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</si>
  <si>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</si>
  <si>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</si>
  <si>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</si>
  <si>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</si>
  <si>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</si>
  <si>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</si>
  <si>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</si>
  <si>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</si>
  <si>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</si>
  <si>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</si>
  <si>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</si>
  <si>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</si>
  <si>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</si>
  <si>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</si>
  <si>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</si>
  <si>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</si>
  <si>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</si>
  <si>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</si>
  <si>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</si>
  <si>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</si>
  <si>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</si>
  <si>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</si>
  <si>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</si>
  <si>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</si>
  <si>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</si>
  <si>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</si>
  <si>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</si>
  <si>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</si>
  <si>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</si>
  <si>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</si>
  <si>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</si>
  <si>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</si>
  <si>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</si>
  <si>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</si>
  <si>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</si>
  <si>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</si>
  <si>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</si>
  <si>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</si>
  <si>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</si>
  <si>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</si>
  <si>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</si>
  <si>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</si>
  <si>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</si>
  <si>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</si>
  <si>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</si>
  <si>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</si>
  <si>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</si>
  <si>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</si>
  <si>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</si>
  <si>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</si>
  <si>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</si>
  <si>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</si>
  <si>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</si>
  <si>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</si>
  <si>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</si>
  <si>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</si>
  <si>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</si>
  <si>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</si>
  <si>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</si>
  <si>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</si>
  <si>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</si>
  <si>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</si>
  <si>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</si>
  <si>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</si>
  <si>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</si>
  <si>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</si>
  <si>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</si>
  <si>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</si>
  <si>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</si>
  <si>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</si>
  <si>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</si>
  <si>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</si>
  <si>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</si>
  <si>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</si>
  <si>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</si>
  <si>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</si>
  <si>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</si>
  <si>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</si>
  <si>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</si>
  <si>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</si>
  <si>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</si>
  <si>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</si>
  <si>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</si>
  <si>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</si>
  <si>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</si>
  <si>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</si>
  <si>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</si>
  <si>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</si>
  <si>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</si>
  <si>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</si>
  <si>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</si>
  <si>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</si>
  <si>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</si>
  <si>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</si>
  <si>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</si>
  <si>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</si>
  <si>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</si>
  <si>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</si>
  <si>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</si>
  <si>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</si>
  <si>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</si>
  <si>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</si>
  <si>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</si>
  <si>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</si>
  <si>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</si>
  <si>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</si>
  <si>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</si>
  <si>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</si>
  <si>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</si>
  <si>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</si>
  <si>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</si>
  <si>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</si>
  <si>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</si>
  <si>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</si>
  <si>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</si>
  <si>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</si>
  <si>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</si>
  <si>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</si>
  <si>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</si>
  <si>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</si>
  <si>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</si>
  <si>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</si>
  <si>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</si>
  <si>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</si>
  <si>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</si>
  <si>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</si>
  <si>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</si>
  <si>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</si>
  <si>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</si>
  <si>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</si>
  <si>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</si>
  <si>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</si>
  <si>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</si>
  <si>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</si>
  <si>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</si>
  <si>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</si>
  <si>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</si>
  <si>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</si>
  <si>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</si>
  <si>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</si>
  <si>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</si>
  <si>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</si>
  <si>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</si>
  <si>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</si>
  <si>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</si>
  <si>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</si>
  <si>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</si>
  <si>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</si>
  <si>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</si>
  <si>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</si>
  <si>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</si>
  <si>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</si>
  <si>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</si>
  <si>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</si>
  <si>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</si>
  <si>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</si>
  <si>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</si>
  <si>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</si>
  <si>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</si>
  <si>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</si>
  <si>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</si>
  <si>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</si>
  <si>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</si>
  <si>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</si>
  <si>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</si>
  <si>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</si>
  <si>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</si>
  <si>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</si>
  <si>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</si>
  <si>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</si>
  <si>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</si>
  <si>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</si>
  <si>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</si>
  <si>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</si>
  <si>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</si>
  <si>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</si>
  <si>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</si>
  <si>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</si>
  <si>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</si>
  <si>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</si>
  <si>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</si>
  <si>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</si>
  <si>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</si>
  <si>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</si>
  <si>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</si>
  <si>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</si>
  <si>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</si>
  <si>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</si>
  <si>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</si>
  <si>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</si>
  <si>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</si>
  <si>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</si>
  <si>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</si>
  <si>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</si>
  <si>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</si>
  <si>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</si>
  <si>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</si>
  <si>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</si>
  <si>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</si>
  <si>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</si>
  <si>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</si>
  <si>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</si>
  <si>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</si>
  <si>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</si>
  <si>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</si>
  <si>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</si>
  <si>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</si>
  <si>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</si>
  <si>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</si>
  <si>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</si>
  <si>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</si>
  <si>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</si>
  <si>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</si>
  <si>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</si>
  <si>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</si>
  <si>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</si>
  <si>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</si>
  <si>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</si>
  <si>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</si>
  <si>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</si>
  <si>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</si>
  <si>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</si>
  <si>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</si>
  <si>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</si>
  <si>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</si>
  <si>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</si>
  <si>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</si>
  <si>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</si>
  <si>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</si>
  <si>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</si>
  <si>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</si>
  <si>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</si>
  <si>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</si>
  <si>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</si>
  <si>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</si>
  <si>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</si>
  <si>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</si>
  <si>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</si>
  <si>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</si>
  <si>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</si>
  <si>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</si>
  <si>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</si>
  <si>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</si>
  <si>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</si>
  <si>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</si>
  <si>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</si>
  <si>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</si>
  <si>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</si>
  <si>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</si>
  <si>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</si>
  <si>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</si>
  <si>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</si>
  <si>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</si>
  <si>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</si>
  <si>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</si>
  <si>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</si>
  <si>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</si>
  <si>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</si>
  <si>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</si>
  <si>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</si>
  <si>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</si>
  <si>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</si>
  <si>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</si>
  <si>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</si>
  <si>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</si>
  <si>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</si>
  <si>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</si>
  <si>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</si>
  <si>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</si>
  <si>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</si>
  <si>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</si>
  <si>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</si>
  <si>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</si>
  <si>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</si>
  <si>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</si>
  <si>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</si>
  <si>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</si>
  <si>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</si>
  <si>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</si>
  <si>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</si>
  <si>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</si>
  <si>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</si>
  <si>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</si>
  <si>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</si>
  <si>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</si>
  <si>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</si>
  <si>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</si>
  <si>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</si>
  <si>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</si>
  <si>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</si>
  <si>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</si>
  <si>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</si>
  <si>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</si>
  <si>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</si>
  <si>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</si>
  <si>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</si>
  <si>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</si>
  <si>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</si>
  <si>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</si>
  <si>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</si>
  <si>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</si>
  <si>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</si>
  <si>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</si>
  <si>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</si>
  <si>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</si>
  <si>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</si>
  <si>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</si>
  <si>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</si>
  <si>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</si>
  <si>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</si>
  <si>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</si>
  <si>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</si>
  <si>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</si>
  <si>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</si>
  <si>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</si>
  <si>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</si>
  <si>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</si>
  <si>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</si>
  <si>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</si>
  <si>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</si>
  <si>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</si>
  <si>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</si>
  <si>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</si>
  <si>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</si>
  <si>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</si>
  <si>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</si>
  <si>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</si>
  <si>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</si>
  <si>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</si>
  <si>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</si>
  <si>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</si>
  <si>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</si>
  <si>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</si>
  <si>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</si>
  <si>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</si>
  <si>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</si>
  <si>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</si>
  <si>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</si>
  <si>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</si>
  <si>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</si>
  <si>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</si>
  <si>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</si>
  <si>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</si>
  <si>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</si>
  <si>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</si>
  <si>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</si>
  <si>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</si>
  <si>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</si>
  <si>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</si>
  <si>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</si>
  <si>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</si>
  <si>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</si>
  <si>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</si>
  <si>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</si>
  <si>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</si>
  <si>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</si>
  <si>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</si>
  <si>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</si>
  <si>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</si>
  <si>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</si>
  <si>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</si>
  <si>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</si>
  <si>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</si>
  <si>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</si>
  <si>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</si>
  <si>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</si>
  <si>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</si>
  <si>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</si>
  <si>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</si>
  <si>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</si>
  <si>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</si>
  <si>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</si>
  <si>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</si>
  <si>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</si>
  <si>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</si>
  <si>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</si>
  <si>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</si>
  <si>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</si>
  <si>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</si>
  <si>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</si>
  <si>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</si>
  <si>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</si>
  <si>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</si>
  <si>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</si>
  <si>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</si>
  <si>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</si>
  <si>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</si>
  <si>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</si>
  <si>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</si>
  <si>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</si>
  <si>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</si>
  <si>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</si>
  <si>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</si>
  <si>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</si>
  <si>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</si>
  <si>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</si>
  <si>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</si>
  <si>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</si>
  <si>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</si>
  <si>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</si>
  <si>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</si>
  <si>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</si>
  <si>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</si>
  <si>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</si>
  <si>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</si>
  <si>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</si>
  <si>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</si>
  <si>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</si>
  <si>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</si>
  <si>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</si>
  <si>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</si>
  <si>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</si>
  <si>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</si>
  <si>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</si>
  <si>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</si>
  <si>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</si>
  <si>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</si>
  <si>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</si>
  <si>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</si>
  <si>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</si>
  <si>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</si>
  <si>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</si>
  <si>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</si>
  <si>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</si>
  <si>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</si>
  <si>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</si>
  <si>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</si>
  <si>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</si>
  <si>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</si>
  <si>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</si>
  <si>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</si>
  <si>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</si>
  <si>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</si>
  <si>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</si>
  <si>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</si>
  <si>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</si>
  <si>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</si>
  <si>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</si>
  <si>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</si>
  <si>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</si>
  <si>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</si>
  <si>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</si>
  <si>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</si>
  <si>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</si>
  <si>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</si>
  <si>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</si>
  <si>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</si>
  <si>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</si>
  <si>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</si>
  <si>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</si>
  <si>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</si>
  <si>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</si>
  <si>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</si>
  <si>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</si>
  <si>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</si>
  <si>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</si>
  <si>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</si>
  <si>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</si>
  <si>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</si>
  <si>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</si>
  <si>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</si>
  <si>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</si>
  <si>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</si>
  <si>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</si>
  <si>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</si>
  <si>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</si>
  <si>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</si>
  <si>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</si>
  <si>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</si>
  <si>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</si>
  <si>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</si>
  <si>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</si>
  <si>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</si>
  <si>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</si>
  <si>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</si>
  <si>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</si>
  <si>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</si>
  <si>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</si>
  <si>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</si>
  <si>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</si>
  <si>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</si>
  <si>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</si>
  <si>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</si>
  <si>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</si>
  <si>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</si>
  <si>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</si>
  <si>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</si>
  <si>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</si>
  <si>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</si>
  <si>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</si>
  <si>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</si>
  <si>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</si>
  <si>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</si>
  <si>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</si>
  <si>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</si>
  <si>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</si>
  <si>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</si>
  <si>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</si>
  <si>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</si>
  <si>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</si>
  <si>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</si>
  <si>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</si>
  <si>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</si>
  <si>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</si>
  <si>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</si>
  <si>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</si>
  <si>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</si>
  <si>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</si>
  <si>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</si>
  <si>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</si>
  <si>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</si>
  <si>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</si>
  <si>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</si>
  <si>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</si>
  <si>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</si>
  <si>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</si>
  <si>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</si>
  <si>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</si>
  <si>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</si>
  <si>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</si>
  <si>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</si>
  <si>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</si>
  <si>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</si>
  <si>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</si>
  <si>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</si>
  <si>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</si>
  <si>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</si>
  <si>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</si>
  <si>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</si>
  <si>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</si>
  <si>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</si>
  <si>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</si>
  <si>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</si>
  <si>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</si>
  <si>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</si>
  <si>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</si>
  <si>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</si>
  <si>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</si>
  <si>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</si>
  <si>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</si>
  <si>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</si>
  <si>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</si>
  <si>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</si>
  <si>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</si>
  <si>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</si>
  <si>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</si>
  <si>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</si>
  <si>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</si>
  <si>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</si>
  <si>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</si>
  <si>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</si>
  <si>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</si>
  <si>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</si>
  <si>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</si>
  <si>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</si>
  <si>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</si>
  <si>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</si>
  <si>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</si>
  <si>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</si>
  <si>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</si>
  <si>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</si>
  <si>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</si>
  <si>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</si>
  <si>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</si>
  <si>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</si>
  <si>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</si>
  <si>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</si>
  <si>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</si>
  <si>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</si>
  <si>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</si>
  <si>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</si>
  <si>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</si>
  <si>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</si>
  <si>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</si>
  <si>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</si>
  <si>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</si>
  <si>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</si>
  <si>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</si>
  <si>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</si>
  <si>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</si>
  <si>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</si>
  <si>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</si>
  <si>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</si>
  <si>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</si>
  <si>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</si>
  <si>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</si>
  <si>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</si>
  <si>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</si>
  <si>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</si>
  <si>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</si>
  <si>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</si>
  <si>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</si>
  <si>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</si>
  <si>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</si>
  <si>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</si>
  <si>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</si>
  <si>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</si>
  <si>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</si>
  <si>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</si>
  <si>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</si>
  <si>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</si>
  <si>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</si>
  <si>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</si>
  <si>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</si>
  <si>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</si>
  <si>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</si>
  <si>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</si>
  <si>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</si>
  <si>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</si>
  <si>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</si>
  <si>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</si>
  <si>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</si>
  <si>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</si>
  <si>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</si>
  <si>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</si>
  <si>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</si>
  <si>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</si>
  <si>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</si>
  <si>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</si>
  <si>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</si>
  <si>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</si>
  <si>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</si>
  <si>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</si>
  <si>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</si>
  <si>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</si>
  <si>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</si>
  <si>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</si>
  <si>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</si>
  <si>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</si>
  <si>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</si>
  <si>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</si>
  <si>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</si>
  <si>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</si>
  <si>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</si>
  <si>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</si>
  <si>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</si>
  <si>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</si>
  <si>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</si>
  <si>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</si>
  <si>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</si>
  <si>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</si>
  <si>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</si>
  <si>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</si>
  <si>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</si>
  <si>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</si>
  <si>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</si>
  <si>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</si>
  <si>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</si>
  <si>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</si>
  <si>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</si>
  <si>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</si>
  <si>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</si>
  <si>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</si>
  <si>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</si>
  <si>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</si>
  <si>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</si>
  <si>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</si>
  <si>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</si>
  <si>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</si>
  <si>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</si>
  <si>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</si>
  <si>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</si>
  <si>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</si>
  <si>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</si>
  <si>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</si>
  <si>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</si>
  <si>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</si>
  <si>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</si>
  <si>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</si>
  <si>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</si>
  <si>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</si>
  <si>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</si>
  <si>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</si>
  <si>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</si>
  <si>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</si>
  <si>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</si>
  <si>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</si>
  <si>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</si>
  <si>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</si>
  <si>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</si>
  <si>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</si>
  <si>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</si>
  <si>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</si>
  <si>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</si>
  <si>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</si>
  <si>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</si>
  <si>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</si>
  <si>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</si>
  <si>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</si>
  <si>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</si>
  <si>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</si>
  <si>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</si>
  <si>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</si>
  <si>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</si>
  <si>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</si>
  <si>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</si>
  <si>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</si>
  <si>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</si>
  <si>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</si>
  <si>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</si>
  <si>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</si>
  <si>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</si>
  <si>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</si>
  <si>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</si>
  <si>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</si>
  <si>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</si>
  <si>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</si>
  <si>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</si>
  <si>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</si>
  <si>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</si>
  <si>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</si>
  <si>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</si>
  <si>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</si>
  <si>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</si>
  <si>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</si>
  <si>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</si>
  <si>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</si>
  <si>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</si>
  <si>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</si>
  <si>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</si>
  <si>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</si>
  <si>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</si>
  <si>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</si>
  <si>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</si>
  <si>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</si>
  <si>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</si>
  <si>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</si>
  <si>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</si>
  <si>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</si>
  <si>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</si>
  <si>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</si>
  <si>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</si>
  <si>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</si>
  <si>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</si>
  <si>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</si>
  <si>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</si>
  <si>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</si>
  <si>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</si>
  <si>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</si>
  <si>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</si>
  <si>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</si>
  <si>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</si>
  <si>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</si>
  <si>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</si>
  <si>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</si>
  <si>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</si>
  <si>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</si>
  <si>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</si>
  <si>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</si>
  <si>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</si>
  <si>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</si>
  <si>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</si>
  <si>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</si>
  <si>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</si>
  <si>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</si>
  <si>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</si>
  <si>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</si>
  <si>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</si>
  <si>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</si>
  <si>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</si>
  <si>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</si>
  <si>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</si>
  <si>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</si>
  <si>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</si>
  <si>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</si>
  <si>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</si>
  <si>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</si>
  <si>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</si>
  <si>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</si>
  <si>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</si>
  <si>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</si>
  <si>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</si>
  <si>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</si>
  <si>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</si>
  <si>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</si>
  <si>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</si>
  <si>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</si>
  <si>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</si>
  <si>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</si>
  <si>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</si>
  <si>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</si>
  <si>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</si>
  <si>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</si>
  <si>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</si>
  <si>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</si>
  <si>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</si>
  <si>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</si>
  <si>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</si>
  <si>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</si>
  <si>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</si>
  <si>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</si>
  <si>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</si>
  <si>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</si>
  <si>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</si>
  <si>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</si>
  <si>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</si>
  <si>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</si>
  <si>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</si>
  <si>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</si>
  <si>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</si>
  <si>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</si>
  <si>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</si>
  <si>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</si>
  <si>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</si>
  <si>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</si>
  <si>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</si>
  <si>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</si>
  <si>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</si>
  <si>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</si>
  <si>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</si>
  <si>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</si>
  <si>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</si>
  <si>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</si>
  <si>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</si>
  <si>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</si>
  <si>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</si>
  <si>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</si>
  <si>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</si>
  <si>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</si>
  <si>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</si>
  <si>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</si>
  <si>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</si>
  <si>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</si>
  <si>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</si>
  <si>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</si>
  <si>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</si>
  <si>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</si>
  <si>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</si>
  <si>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</si>
  <si>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</si>
  <si>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</si>
  <si>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</si>
  <si>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</si>
  <si>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</si>
  <si>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</si>
  <si>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</si>
  <si>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</si>
  <si>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</si>
  <si>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</si>
  <si>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</si>
  <si>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</si>
  <si>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</si>
  <si>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</si>
  <si>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</si>
  <si>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</si>
  <si>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</si>
  <si>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</si>
  <si>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</si>
  <si>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</si>
  <si>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</si>
  <si>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</si>
  <si>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</si>
  <si>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</si>
  <si>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</si>
  <si>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</si>
  <si>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</si>
  <si>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</si>
  <si>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</si>
  <si>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</si>
  <si>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</si>
  <si>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</si>
  <si>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</si>
  <si>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</si>
  <si>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</si>
  <si>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</si>
  <si>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</si>
  <si>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</si>
  <si>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</si>
  <si>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</si>
  <si>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</si>
  <si>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</si>
  <si>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</si>
  <si>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</si>
  <si>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</si>
  <si>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</si>
  <si>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</si>
  <si>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</si>
  <si>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</si>
  <si>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</si>
  <si>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</si>
  <si>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</si>
  <si>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</si>
  <si>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</si>
  <si>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</si>
  <si>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</si>
  <si>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</si>
  <si>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</si>
  <si>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</si>
  <si>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</si>
  <si>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</si>
  <si>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</si>
  <si>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</si>
  <si>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</si>
  <si>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</si>
  <si>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</si>
  <si>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</si>
  <si>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</si>
  <si>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</si>
  <si>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</si>
  <si>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</si>
  <si>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</si>
  <si>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</si>
  <si>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</si>
  <si>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</si>
  <si>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</si>
  <si>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</si>
  <si>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</si>
  <si>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</si>
  <si>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</si>
  <si>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</si>
  <si>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</si>
  <si>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</si>
  <si>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</si>
  <si>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</si>
  <si>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</si>
  <si>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</si>
  <si>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</si>
  <si>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</si>
  <si>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</si>
  <si>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</si>
  <si>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</si>
  <si>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</si>
  <si>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</si>
  <si>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</si>
  <si>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</si>
  <si>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</si>
  <si>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</si>
  <si>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</si>
  <si>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</si>
  <si>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</si>
  <si>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</si>
  <si>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</si>
  <si>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</si>
  <si>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</si>
  <si>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</si>
  <si>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</si>
  <si>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</si>
  <si>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</si>
  <si>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</si>
  <si>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</si>
  <si>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</si>
  <si>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</si>
  <si>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</si>
  <si>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</si>
  <si>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</si>
  <si>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</si>
  <si>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</si>
  <si>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</si>
  <si>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</si>
  <si>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</si>
  <si>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</si>
  <si>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</si>
  <si>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</si>
  <si>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</si>
  <si>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</si>
  <si>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</si>
  <si>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</si>
  <si>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</si>
  <si>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</si>
  <si>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</si>
  <si>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</si>
  <si>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</si>
  <si>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</si>
  <si>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</si>
  <si>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</si>
  <si>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</si>
  <si>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</si>
  <si>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</si>
  <si>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</si>
  <si>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</si>
  <si>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</si>
  <si>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</si>
  <si>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</si>
  <si>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</si>
  <si>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</si>
  <si>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</si>
  <si>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</si>
  <si>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</si>
  <si>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</si>
  <si>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</si>
  <si>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</si>
  <si>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</si>
  <si>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</si>
  <si>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</si>
  <si>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</si>
  <si>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</si>
  <si>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</si>
  <si>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</si>
  <si>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</si>
  <si>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</si>
  <si>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</si>
  <si>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</si>
  <si>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</si>
  <si>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</si>
  <si>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</si>
  <si>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</si>
  <si>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</si>
  <si>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</si>
  <si>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</si>
  <si>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</si>
  <si>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</si>
  <si>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</si>
  <si>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</si>
  <si>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</si>
  <si>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</si>
  <si>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</si>
  <si>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</si>
  <si>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</si>
  <si>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</si>
  <si>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</si>
  <si>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</si>
  <si>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</si>
  <si>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</si>
  <si>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</si>
  <si>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</si>
  <si>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</si>
  <si>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</si>
  <si>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</si>
  <si>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</si>
  <si>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</si>
  <si>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</si>
  <si>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</si>
  <si>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</si>
  <si>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</si>
  <si>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</si>
  <si>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</si>
  <si>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</si>
  <si>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</si>
  <si>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</si>
  <si>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</si>
  <si>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</si>
  <si>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</si>
  <si>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</si>
  <si>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</si>
  <si>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</si>
  <si>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</si>
  <si>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</si>
  <si>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</si>
  <si>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</si>
  <si>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</si>
  <si>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</si>
  <si>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</si>
  <si>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</si>
  <si>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</si>
  <si>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</si>
  <si>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</si>
  <si>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</si>
  <si>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</si>
  <si>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</si>
  <si>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</si>
  <si>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</si>
  <si>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</si>
  <si>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</si>
  <si>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</si>
  <si>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</si>
  <si>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</si>
  <si>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</si>
  <si>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</si>
  <si>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</si>
  <si>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</si>
  <si>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</si>
  <si>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</si>
  <si>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</si>
  <si>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</si>
  <si>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</si>
  <si>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</si>
  <si>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</si>
  <si>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</si>
  <si>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</si>
  <si>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</si>
  <si>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</si>
  <si>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</si>
  <si>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</si>
  <si>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</si>
  <si>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</si>
  <si>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</si>
  <si>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</si>
  <si>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</si>
  <si>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</si>
  <si>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</si>
  <si>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</si>
  <si>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</si>
  <si>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</si>
  <si>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</si>
  <si>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</si>
  <si>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</si>
  <si>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</si>
  <si>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</si>
  <si>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</si>
  <si>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</si>
  <si>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</si>
  <si>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</si>
  <si>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</si>
  <si>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</si>
  <si>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</si>
  <si>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</si>
  <si>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</si>
  <si>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</si>
  <si>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</si>
  <si>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</si>
  <si>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</si>
  <si>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</si>
  <si>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</si>
  <si>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</si>
  <si>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</si>
  <si>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</si>
  <si>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</si>
  <si>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</si>
  <si>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</si>
  <si>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</si>
  <si>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</si>
  <si>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</si>
  <si>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</si>
  <si>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</si>
  <si>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</si>
  <si>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</si>
  <si>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</si>
  <si>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</si>
  <si>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</si>
  <si>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</si>
  <si>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</si>
  <si>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</si>
  <si>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</si>
  <si>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</si>
  <si>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</si>
  <si>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</si>
  <si>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</si>
  <si>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</si>
  <si>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</si>
  <si>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</si>
  <si>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</si>
  <si>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</si>
  <si>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</si>
  <si>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</si>
  <si>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</si>
  <si>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</si>
  <si>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</si>
  <si>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</si>
  <si>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</si>
  <si>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</si>
  <si>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</si>
  <si>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</si>
  <si>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</si>
  <si>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</si>
  <si>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</si>
  <si>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</si>
  <si>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</si>
  <si>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</si>
  <si>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</si>
  <si>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</si>
  <si>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</si>
  <si>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</si>
  <si>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</si>
  <si>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</si>
  <si>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</si>
  <si>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</si>
  <si>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</si>
  <si>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</si>
  <si>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</si>
  <si>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</si>
  <si>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</si>
  <si>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</si>
  <si>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</si>
  <si>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</si>
  <si>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</si>
  <si>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</si>
  <si>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</si>
  <si>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</si>
  <si>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</si>
  <si>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</si>
  <si>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</si>
  <si>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</si>
  <si>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</si>
  <si>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</si>
  <si>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</si>
  <si>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</si>
  <si>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</si>
  <si>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</si>
  <si>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</si>
  <si>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</si>
  <si>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</si>
  <si>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</si>
  <si>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</si>
  <si>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</si>
  <si>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</si>
  <si>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</si>
  <si>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</si>
  <si>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</si>
  <si>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</si>
  <si>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</si>
  <si>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</si>
  <si>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</si>
  <si>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</si>
  <si>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</si>
  <si>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</si>
  <si>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</si>
  <si>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</si>
  <si>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</si>
  <si>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</si>
  <si>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</si>
  <si>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</si>
  <si>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</si>
  <si>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</si>
  <si>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</si>
  <si>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</si>
  <si>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</si>
  <si>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</si>
  <si>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</si>
  <si>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</si>
  <si>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</si>
  <si>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</si>
  <si>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</si>
  <si>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</si>
  <si>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</si>
  <si>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</si>
  <si>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</si>
  <si>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</si>
  <si>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</si>
  <si>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</si>
  <si>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</si>
  <si>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</si>
  <si>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</si>
  <si>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</si>
  <si>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</si>
  <si>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</si>
  <si>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</si>
  <si>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</si>
  <si>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</si>
  <si>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</si>
  <si>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</si>
  <si>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</si>
  <si>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</si>
  <si>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</si>
  <si>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</si>
  <si>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</si>
  <si>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</si>
  <si>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</si>
  <si>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</si>
  <si>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</si>
  <si>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</si>
  <si>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</si>
  <si>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</si>
  <si>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</si>
  <si>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</si>
  <si>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</si>
  <si>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</si>
  <si>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</si>
  <si>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</si>
  <si>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</si>
  <si>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</si>
  <si>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</si>
  <si>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</si>
  <si>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</si>
  <si>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</si>
  <si>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</si>
  <si>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</si>
  <si>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</si>
  <si>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</si>
  <si>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</si>
  <si>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</si>
  <si>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</si>
  <si>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</si>
  <si>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</si>
  <si>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</si>
  <si>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</si>
  <si>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</si>
  <si>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</si>
  <si>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</si>
  <si>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</si>
  <si>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</si>
  <si>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</si>
  <si>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</si>
  <si>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</si>
  <si>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</si>
  <si>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</si>
  <si>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</si>
  <si>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</si>
  <si>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</si>
  <si>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</si>
  <si>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</si>
  <si>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</si>
  <si>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</si>
  <si>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</si>
  <si>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</si>
  <si>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</si>
  <si>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</si>
  <si>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</si>
  <si>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</si>
  <si>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</si>
  <si>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</si>
  <si>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</si>
  <si>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</si>
  <si>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</si>
  <si>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</si>
  <si>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</si>
  <si>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</si>
  <si>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</si>
  <si>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</si>
  <si>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</si>
  <si>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</si>
  <si>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</si>
  <si>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</si>
  <si>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</si>
  <si>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</si>
  <si>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</si>
  <si>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</si>
  <si>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</si>
  <si>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</si>
  <si>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</si>
  <si>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</si>
  <si>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</si>
  <si>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</si>
  <si>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</si>
  <si>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</si>
  <si>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</si>
  <si>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</si>
  <si>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</si>
  <si>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</si>
  <si>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</si>
  <si>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</si>
  <si>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</si>
  <si>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</si>
  <si>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</si>
  <si>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</si>
  <si>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</si>
  <si>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</si>
  <si>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</si>
  <si>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</si>
  <si>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</si>
  <si>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</si>
  <si>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</si>
  <si>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</si>
  <si>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</si>
  <si>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</si>
  <si>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</si>
  <si>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</si>
  <si>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</si>
  <si>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</si>
  <si>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</si>
  <si>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</si>
  <si>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</si>
  <si>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</si>
  <si>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</si>
  <si>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</si>
  <si>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</si>
  <si>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</si>
  <si>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</si>
  <si>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</si>
  <si>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</si>
  <si>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</si>
  <si>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</si>
  <si>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</si>
  <si>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</si>
  <si>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</si>
  <si>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</si>
  <si>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</si>
  <si>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</si>
  <si>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</si>
  <si>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</si>
  <si>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</si>
  <si>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</si>
  <si>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</si>
  <si>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</si>
  <si>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</si>
  <si>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</si>
  <si>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</si>
  <si>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</si>
  <si>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</si>
  <si>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</si>
  <si>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</si>
  <si>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</si>
  <si>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</si>
  <si>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</si>
  <si>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</si>
  <si>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</si>
  <si>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</si>
  <si>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</si>
  <si>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</si>
  <si>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</si>
  <si>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</si>
  <si>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</si>
  <si>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</si>
  <si>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</si>
  <si>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</si>
  <si>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</si>
  <si>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</si>
  <si>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</si>
  <si>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</si>
  <si>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</si>
  <si>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</si>
  <si>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</si>
  <si>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</si>
  <si>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</si>
  <si>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</si>
  <si>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</si>
  <si>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</si>
  <si>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</si>
  <si>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</si>
  <si>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</si>
  <si>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</si>
  <si>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</si>
  <si>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</si>
  <si>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</si>
  <si>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</si>
  <si>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</si>
  <si>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</si>
  <si>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</si>
  <si>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</si>
  <si>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</si>
  <si>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</si>
  <si>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</si>
  <si>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</si>
  <si>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</si>
  <si>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</si>
  <si>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</si>
  <si>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</si>
  <si>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</si>
  <si>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</si>
  <si>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</si>
  <si>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</si>
  <si>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</si>
  <si>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</si>
  <si>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</si>
  <si>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</si>
  <si>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</si>
  <si>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</si>
  <si>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</si>
  <si>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</si>
  <si>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</si>
  <si>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</si>
  <si>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</si>
  <si>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</si>
  <si>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</si>
  <si>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</si>
  <si>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</si>
  <si>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</si>
  <si>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</si>
  <si>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</si>
  <si>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</si>
  <si>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</si>
  <si>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</si>
  <si>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</si>
  <si>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</si>
  <si>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</si>
  <si>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</si>
  <si>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</si>
  <si>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</si>
  <si>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</si>
  <si>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</si>
  <si>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</si>
  <si>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</si>
  <si>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</si>
  <si>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</si>
  <si>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</si>
  <si>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</si>
  <si>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</si>
  <si>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</si>
  <si>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</si>
  <si>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</si>
  <si>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</si>
  <si>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</si>
  <si>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</si>
  <si>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</si>
  <si>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</si>
  <si>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</si>
  <si>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</si>
  <si>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</si>
  <si>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</si>
  <si>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</si>
  <si>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</si>
  <si>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</si>
  <si>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</si>
  <si>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</si>
  <si>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</si>
  <si>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</si>
  <si>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</si>
  <si>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</si>
  <si>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</si>
  <si>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</si>
  <si>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</si>
  <si>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</si>
  <si>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</si>
  <si>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</si>
  <si>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</si>
  <si>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</si>
  <si>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</si>
  <si>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</si>
  <si>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</si>
  <si>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</si>
  <si>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</si>
  <si>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</si>
  <si>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</si>
  <si>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</si>
  <si>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</si>
  <si>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</si>
  <si>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</si>
  <si>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</si>
  <si>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</si>
  <si>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</si>
  <si>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</si>
  <si>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</si>
  <si>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</si>
  <si>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</si>
  <si>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</si>
  <si>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</si>
  <si>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</si>
  <si>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</si>
  <si>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</si>
  <si>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</si>
  <si>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</si>
  <si>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</si>
  <si>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</si>
  <si>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</si>
  <si>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</si>
  <si>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</si>
  <si>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</si>
  <si>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</si>
  <si>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</si>
  <si>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</si>
  <si>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</si>
  <si>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</si>
  <si>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</si>
  <si>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</si>
  <si>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</si>
  <si>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</si>
  <si>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</si>
  <si>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</si>
  <si>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</si>
  <si>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</si>
  <si>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</si>
  <si>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</si>
  <si>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</si>
  <si>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</si>
  <si>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</si>
  <si>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</si>
  <si>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</si>
  <si>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</si>
  <si>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</si>
  <si>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</si>
  <si>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</si>
  <si>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</si>
  <si>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</si>
  <si>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</si>
  <si>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</si>
  <si>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</si>
  <si>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</si>
  <si>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</si>
  <si>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</si>
  <si>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</si>
  <si>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</si>
  <si>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</si>
  <si>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</si>
  <si>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</si>
  <si>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</si>
  <si>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</si>
  <si>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</si>
  <si>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</si>
  <si>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</si>
  <si>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</si>
  <si>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</si>
  <si>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</si>
  <si>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</si>
  <si>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</si>
  <si>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</si>
  <si>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</si>
  <si>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</si>
  <si>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</si>
  <si>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</si>
  <si>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</si>
  <si>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</si>
  <si>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</si>
  <si>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</si>
  <si>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</si>
  <si>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</si>
  <si>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</si>
  <si>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</si>
  <si>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</si>
  <si>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</si>
  <si>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</si>
  <si>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</si>
  <si>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</si>
  <si>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</si>
  <si>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</si>
  <si>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</si>
  <si>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</si>
  <si>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</si>
  <si>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</si>
  <si>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</si>
  <si>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</si>
  <si>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</si>
  <si>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</si>
  <si>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</si>
  <si>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</si>
  <si>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</si>
  <si>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</si>
  <si>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</si>
  <si>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</si>
  <si>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</si>
  <si>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</si>
  <si>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</si>
  <si>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</si>
  <si>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</si>
  <si>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</si>
  <si>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</si>
  <si>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</si>
  <si>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</si>
  <si>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</si>
  <si>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</si>
  <si>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</si>
  <si>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</si>
  <si>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</si>
  <si>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</si>
  <si>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</si>
  <si>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</si>
  <si>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</si>
  <si>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</si>
  <si>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</si>
  <si>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</si>
  <si>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</si>
  <si>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</si>
  <si>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</si>
  <si>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</si>
  <si>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</si>
  <si>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</si>
  <si>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</si>
  <si>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</si>
  <si>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</si>
  <si>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</si>
  <si>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</si>
  <si>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</si>
  <si>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</si>
  <si>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</si>
  <si>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</si>
  <si>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</si>
  <si>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</si>
  <si>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</si>
  <si>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</si>
  <si>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</si>
  <si>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</si>
  <si>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</si>
  <si>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</si>
  <si>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</si>
  <si>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</si>
  <si>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</si>
  <si>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</si>
  <si>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</si>
  <si>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</si>
  <si>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</si>
  <si>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</si>
  <si>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</si>
  <si>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</si>
  <si>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</si>
  <si>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</si>
  <si>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</si>
  <si>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</si>
  <si>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</si>
  <si>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</si>
  <si>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</si>
  <si>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</si>
  <si>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</si>
  <si>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</si>
  <si>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</si>
  <si>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</si>
  <si>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</si>
  <si>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</si>
  <si>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</si>
  <si>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</si>
  <si>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</si>
  <si>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</si>
  <si>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</si>
  <si>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</si>
  <si>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</si>
  <si>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</si>
  <si>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</si>
  <si>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</si>
  <si>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</si>
  <si>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</si>
  <si>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</si>
  <si>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</si>
  <si>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</si>
  <si>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</si>
  <si>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</si>
  <si>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</si>
  <si>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</si>
  <si>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</si>
  <si>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</si>
  <si>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</si>
  <si>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</si>
  <si>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</si>
  <si>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</si>
  <si>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</si>
  <si>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</si>
  <si>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</si>
  <si>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</si>
  <si>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</si>
  <si>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</si>
  <si>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</si>
  <si>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</si>
  <si>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</si>
  <si>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</si>
  <si>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</si>
  <si>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</si>
  <si>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</si>
  <si>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</si>
  <si>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</si>
  <si>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</si>
  <si>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</si>
  <si>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</si>
  <si>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</si>
  <si>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</si>
  <si>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</si>
  <si>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</si>
  <si>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</si>
  <si>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</si>
  <si>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</si>
  <si>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</si>
  <si>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</si>
  <si>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</si>
  <si>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</si>
  <si>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</si>
  <si>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</si>
  <si>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</si>
  <si>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</si>
  <si>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</si>
  <si>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</si>
  <si>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</si>
  <si>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</si>
  <si>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</si>
  <si>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</si>
  <si>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</si>
  <si>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</si>
  <si>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</si>
  <si>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</si>
  <si>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</si>
  <si>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</si>
  <si>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</si>
  <si>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</si>
  <si>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</si>
  <si>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</si>
  <si>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</si>
  <si>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</si>
  <si>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</si>
  <si>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</si>
  <si>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</si>
  <si>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</si>
  <si>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</si>
  <si>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</si>
  <si>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</si>
  <si>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</si>
  <si>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</si>
  <si>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</si>
  <si>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</si>
  <si>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</si>
  <si>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</si>
  <si>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</si>
  <si>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</si>
  <si>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</si>
  <si>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</si>
  <si>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</si>
  <si>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</si>
  <si>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</si>
  <si>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</si>
  <si>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</si>
  <si>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</si>
  <si>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</si>
  <si>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</si>
  <si>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</si>
  <si>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</si>
  <si>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</si>
  <si>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</si>
  <si>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</si>
  <si>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</si>
  <si>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</si>
  <si>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</si>
  <si>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</si>
  <si>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</si>
  <si>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</si>
  <si>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</si>
  <si>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</si>
  <si>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</si>
  <si>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</si>
  <si>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</si>
  <si>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</si>
  <si>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</si>
  <si>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</si>
  <si>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</si>
  <si>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</si>
  <si>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</si>
  <si>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</si>
  <si>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</si>
  <si>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</si>
  <si>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</si>
  <si>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</si>
  <si>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</si>
  <si>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</si>
  <si>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</si>
  <si>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</si>
  <si>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</si>
  <si>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</si>
  <si>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</si>
  <si>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</si>
  <si>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</si>
  <si>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</si>
  <si>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</si>
  <si>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</si>
  <si>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</si>
  <si>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</si>
  <si>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</si>
  <si>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</si>
  <si>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</si>
  <si>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</si>
  <si>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</si>
  <si>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</si>
  <si>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</si>
  <si>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</si>
  <si>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</si>
  <si>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</si>
  <si>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</si>
  <si>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</si>
  <si>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</si>
  <si>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</si>
  <si>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</si>
  <si>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</si>
  <si>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</si>
  <si>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</si>
  <si>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</si>
  <si>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</si>
  <si>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</si>
  <si>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</si>
  <si>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</si>
  <si>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</si>
  <si>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</si>
  <si>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</si>
  <si>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</si>
  <si>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</si>
  <si>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</si>
  <si>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</si>
  <si>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</si>
  <si>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</si>
  <si>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</si>
  <si>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</si>
  <si>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</si>
  <si>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</si>
  <si>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</si>
  <si>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</si>
  <si>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</si>
  <si>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</si>
  <si>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</si>
  <si>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</si>
  <si>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</si>
  <si>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</si>
  <si>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</si>
  <si>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</si>
  <si>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</si>
  <si>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</si>
  <si>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</si>
  <si>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</si>
  <si>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</si>
  <si>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</si>
  <si>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</si>
  <si>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</si>
  <si>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</si>
  <si>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</si>
  <si>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</si>
  <si>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</si>
  <si>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</si>
  <si>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</si>
  <si>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</si>
  <si>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</si>
  <si>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</si>
  <si>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</si>
  <si>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</si>
  <si>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</si>
  <si>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</si>
  <si>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</si>
  <si>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</si>
  <si>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</si>
  <si>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</si>
  <si>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</si>
  <si>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</si>
  <si>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</si>
  <si>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</si>
  <si>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</si>
  <si>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</si>
  <si>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</si>
  <si>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</si>
  <si>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</si>
  <si>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</si>
  <si>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</si>
  <si>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</si>
  <si>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</si>
  <si>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</si>
  <si>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</si>
  <si>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</si>
  <si>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</si>
  <si>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</si>
  <si>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</si>
  <si>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</si>
  <si>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</si>
  <si>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</si>
  <si>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</si>
  <si>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</si>
  <si>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</si>
  <si>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</si>
  <si>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</si>
  <si>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</si>
  <si>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</si>
  <si>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</si>
  <si>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</si>
  <si>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</si>
  <si>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</si>
  <si>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</si>
  <si>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</si>
  <si>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</si>
  <si>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</si>
  <si>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</si>
  <si>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</si>
  <si>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</si>
  <si>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</si>
  <si>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</si>
  <si>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</si>
  <si>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</si>
  <si>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</si>
  <si>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</si>
  <si>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</si>
  <si>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</si>
  <si>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</si>
  <si>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</si>
  <si>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</si>
  <si>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</si>
  <si>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</si>
  <si>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</si>
  <si>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</si>
  <si>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</si>
  <si>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</si>
  <si>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</si>
  <si>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</si>
  <si>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</si>
  <si>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</si>
  <si>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</si>
  <si>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</si>
  <si>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</si>
  <si>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</si>
  <si>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</si>
  <si>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</si>
  <si>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</si>
  <si>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</si>
  <si>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</si>
  <si>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</si>
  <si>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</si>
  <si>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</si>
  <si>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</si>
  <si>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</si>
  <si>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</si>
  <si>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</si>
  <si>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</si>
  <si>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</si>
  <si>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</si>
  <si>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</si>
  <si>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</si>
  <si>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</si>
  <si>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</si>
  <si>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</si>
  <si>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</si>
  <si>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</si>
  <si>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</si>
  <si>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</si>
  <si>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</si>
  <si>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</si>
  <si>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</si>
  <si>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</si>
  <si>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</si>
  <si>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</si>
  <si>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</si>
  <si>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</si>
  <si>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</si>
  <si>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</si>
  <si>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</si>
  <si>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</si>
  <si>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</si>
  <si>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</si>
  <si>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</si>
  <si>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</si>
  <si>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</si>
  <si>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</si>
  <si>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</si>
  <si>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</si>
  <si>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</si>
  <si>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</si>
  <si>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</si>
  <si>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</si>
  <si>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</si>
  <si>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</si>
  <si>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</si>
  <si>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</si>
  <si>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</si>
  <si>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</si>
  <si>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</si>
  <si>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</si>
  <si>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</si>
  <si>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</si>
  <si>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</si>
  <si>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</si>
  <si>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</si>
  <si>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</si>
  <si>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</si>
  <si>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</si>
  <si>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</si>
  <si>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</si>
  <si>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</si>
  <si>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</si>
  <si>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</si>
  <si>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</si>
  <si>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</si>
  <si>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</si>
  <si>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</si>
  <si>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</si>
  <si>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</si>
  <si>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</si>
  <si>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</si>
  <si>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</si>
  <si>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</si>
  <si>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</si>
  <si>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</si>
  <si>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</si>
  <si>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</si>
  <si>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</si>
  <si>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</si>
  <si>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</si>
  <si>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</si>
  <si>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</si>
  <si>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</si>
  <si>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</si>
  <si>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</si>
  <si>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</si>
  <si>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</si>
  <si>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</si>
  <si>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</si>
  <si>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</si>
  <si>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</si>
  <si>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</si>
  <si>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</si>
  <si>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</si>
  <si>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</si>
  <si>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</si>
  <si>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</si>
  <si>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</si>
  <si>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</si>
  <si>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</si>
  <si>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</si>
  <si>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</si>
  <si>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</si>
  <si>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</si>
  <si>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</si>
  <si>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</si>
  <si>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</si>
  <si>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</si>
  <si>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</si>
  <si>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</si>
  <si>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</si>
  <si>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</si>
  <si>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</si>
  <si>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</si>
  <si>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</si>
  <si>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</si>
  <si>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</si>
  <si>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</si>
  <si>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</si>
  <si>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</si>
  <si>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</si>
  <si>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</si>
  <si>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</si>
  <si>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</si>
  <si>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</si>
  <si>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</si>
  <si>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</si>
  <si>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</si>
  <si>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</si>
  <si>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</si>
  <si>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</si>
  <si>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</si>
  <si>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</si>
  <si>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</si>
  <si>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</si>
  <si>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</si>
  <si>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</si>
  <si>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</si>
  <si>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</si>
  <si>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</si>
  <si>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</si>
  <si>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</si>
  <si>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</si>
  <si>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</si>
  <si>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</si>
  <si>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</si>
  <si>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</si>
  <si>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</si>
  <si>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</si>
  <si>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</si>
  <si>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</si>
  <si>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</si>
  <si>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</si>
  <si>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</si>
  <si>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</si>
  <si>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</si>
  <si>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</si>
  <si>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</si>
  <si>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</si>
  <si>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</si>
  <si>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</si>
  <si>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</si>
  <si>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</si>
  <si>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</si>
  <si>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</si>
  <si>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</si>
  <si>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</si>
  <si>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</si>
  <si>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</si>
  <si>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</si>
  <si>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</si>
  <si>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</si>
  <si>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</si>
  <si>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</si>
  <si>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</si>
  <si>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</si>
  <si>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</si>
  <si>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</si>
  <si>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</si>
  <si>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</si>
  <si>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</si>
  <si>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</si>
  <si>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</si>
  <si>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</si>
  <si>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</si>
  <si>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</si>
  <si>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</si>
  <si>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</si>
  <si>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</si>
  <si>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</si>
  <si>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</si>
  <si>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</si>
  <si>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</si>
  <si>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</si>
  <si>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</si>
  <si>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</si>
  <si>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</si>
  <si>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</si>
  <si>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</si>
  <si>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</si>
  <si>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</si>
  <si>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</si>
  <si>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</si>
  <si>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</si>
  <si>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</si>
  <si>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</si>
  <si>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</si>
  <si>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</si>
  <si>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</si>
  <si>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</si>
  <si>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</si>
  <si>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</si>
  <si>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</si>
  <si>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</si>
  <si>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</si>
  <si>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</si>
  <si>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</si>
  <si>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</si>
  <si>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</si>
  <si>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</si>
  <si>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</si>
  <si>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</si>
  <si>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</si>
  <si>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</si>
  <si>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</si>
  <si>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</si>
  <si>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</si>
  <si>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</si>
  <si>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</si>
  <si>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</si>
  <si>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</si>
  <si>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</si>
  <si>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</si>
  <si>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</si>
  <si>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</si>
  <si>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</si>
  <si>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</si>
  <si>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</si>
  <si>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</si>
  <si>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</si>
  <si>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</si>
  <si>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</si>
  <si>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</si>
  <si>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</si>
  <si>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</si>
  <si>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</si>
  <si>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</si>
  <si>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</si>
  <si>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</si>
  <si>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</si>
  <si>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</si>
  <si>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</si>
  <si>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</si>
  <si>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</si>
  <si>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</si>
  <si>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</si>
  <si>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</si>
  <si>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</si>
  <si>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</si>
  <si>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</si>
  <si>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</si>
  <si>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</si>
  <si>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</si>
  <si>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</si>
  <si>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</si>
  <si>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</si>
  <si>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</si>
  <si>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</si>
  <si>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</si>
  <si>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</si>
  <si>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</si>
  <si>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</si>
  <si>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</si>
  <si>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</si>
  <si>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</si>
  <si>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</si>
  <si>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</si>
  <si>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</si>
  <si>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</si>
  <si>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</si>
  <si>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</si>
  <si>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</si>
  <si>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</si>
  <si>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</si>
  <si>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</si>
  <si>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</si>
  <si>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</si>
  <si>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</si>
  <si>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</si>
  <si>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</si>
  <si>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</si>
  <si>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</si>
  <si>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</si>
  <si>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</si>
  <si>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</si>
  <si>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</si>
  <si>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</si>
  <si>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</si>
  <si>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</si>
  <si>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</si>
  <si>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</si>
  <si>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</si>
  <si>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</si>
  <si>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</si>
  <si>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</si>
  <si>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</si>
  <si>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</si>
  <si>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</si>
  <si>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</si>
  <si>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</si>
  <si>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</si>
  <si>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</si>
  <si>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</si>
  <si>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</si>
  <si>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</si>
  <si>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</si>
  <si>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</si>
  <si>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</si>
  <si>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</si>
  <si>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</si>
  <si>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</si>
  <si>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</si>
  <si>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</si>
  <si>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</si>
  <si>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</si>
  <si>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</si>
  <si>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</si>
  <si>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</si>
  <si>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</si>
  <si>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</si>
  <si>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</si>
  <si>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</si>
  <si>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</si>
  <si>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</si>
  <si>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</si>
  <si>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</si>
  <si>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</si>
  <si>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</si>
  <si>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</si>
  <si>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</si>
  <si>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</si>
  <si>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</si>
  <si>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</si>
  <si>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</si>
  <si>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</si>
  <si>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</si>
  <si>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</si>
  <si>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</si>
  <si>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</si>
  <si>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</si>
  <si>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</si>
  <si>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</si>
  <si>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</si>
  <si>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</si>
  <si>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</si>
  <si>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</si>
  <si>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</si>
  <si>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</si>
  <si>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</si>
  <si>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</si>
  <si>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</si>
  <si>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</si>
  <si>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</si>
  <si>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</si>
  <si>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</si>
  <si>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</si>
  <si>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</si>
  <si>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</si>
  <si>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</si>
  <si>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</si>
  <si>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</si>
  <si>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</si>
  <si>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</si>
  <si>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</si>
  <si>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</si>
  <si>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</si>
  <si>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</si>
  <si>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</si>
  <si>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</si>
  <si>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</si>
  <si>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</si>
  <si>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</si>
  <si>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</si>
  <si>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</si>
  <si>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</si>
  <si>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</si>
  <si>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</si>
  <si>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</si>
  <si>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</si>
  <si>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</si>
  <si>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</si>
  <si>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</si>
  <si>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</si>
  <si>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</si>
  <si>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</si>
  <si>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</si>
  <si>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</si>
  <si>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</si>
  <si>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</si>
  <si>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</si>
  <si>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</si>
  <si>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</si>
  <si>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</si>
  <si>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</si>
  <si>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</si>
  <si>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</si>
  <si>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</si>
  <si>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</si>
  <si>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</si>
  <si>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</si>
  <si>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</si>
  <si>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</si>
  <si>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</si>
  <si>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</si>
  <si>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</si>
  <si>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</si>
  <si>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</si>
  <si>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</si>
  <si>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</si>
  <si>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</si>
  <si>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</si>
  <si>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</si>
  <si>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</si>
  <si>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</si>
  <si>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</si>
  <si>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</si>
  <si>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</si>
  <si>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</si>
  <si>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</si>
  <si>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</si>
  <si>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</si>
  <si>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</si>
  <si>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</si>
  <si>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</si>
  <si>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</si>
  <si>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</si>
  <si>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</si>
  <si>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</si>
  <si>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</si>
  <si>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</si>
  <si>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</si>
  <si>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</si>
  <si>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</si>
  <si>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</si>
  <si>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</si>
  <si>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</si>
  <si>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</si>
  <si>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</si>
  <si>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</si>
  <si>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</si>
  <si>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</si>
  <si>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</si>
  <si>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</si>
  <si>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</si>
  <si>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</si>
  <si>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</si>
  <si>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</si>
  <si>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</si>
  <si>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</si>
  <si>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</si>
  <si>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</si>
  <si>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</si>
  <si>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</si>
  <si>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</si>
  <si>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</si>
  <si>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</si>
  <si>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</si>
  <si>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</si>
  <si>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</si>
  <si>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</si>
  <si>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</si>
  <si>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</si>
  <si>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</si>
  <si>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</si>
  <si>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</si>
  <si>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</si>
  <si>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</si>
  <si>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</si>
  <si>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</si>
  <si>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</si>
  <si>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</si>
  <si>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</si>
  <si>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</si>
  <si>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</si>
  <si>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</si>
  <si>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</si>
  <si>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</si>
  <si>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</si>
  <si>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</si>
  <si>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</si>
  <si>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</si>
  <si>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</si>
  <si>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</si>
  <si>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</si>
  <si>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</si>
  <si>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</si>
  <si>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</si>
  <si>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</si>
  <si>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</si>
  <si>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</si>
  <si>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</si>
  <si>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</si>
  <si>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</si>
  <si>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</si>
  <si>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</si>
  <si>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</si>
  <si>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</si>
  <si>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</si>
  <si>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</si>
  <si>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</si>
  <si>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</si>
  <si>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</si>
  <si>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</si>
  <si>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</si>
  <si>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</si>
  <si>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</si>
  <si>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</si>
  <si>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</si>
  <si>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</si>
  <si>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</si>
  <si>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</si>
  <si>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</si>
  <si>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</si>
  <si>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</si>
  <si>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</si>
  <si>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</si>
  <si>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</si>
  <si>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</si>
  <si>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</si>
  <si>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</si>
  <si>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</si>
  <si>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</si>
  <si>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</si>
  <si>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</si>
  <si>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</si>
  <si>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</si>
  <si>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</si>
  <si>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</si>
  <si>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</si>
  <si>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</si>
  <si>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</si>
  <si>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</si>
  <si>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</si>
  <si>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</si>
  <si>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</si>
  <si>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</si>
  <si>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</si>
  <si>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</si>
  <si>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</si>
  <si>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</si>
  <si>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</si>
  <si>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</si>
  <si>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</si>
  <si>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</si>
  <si>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</si>
  <si>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</si>
  <si>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</si>
  <si>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</si>
  <si>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</si>
  <si>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</si>
  <si>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</si>
  <si>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</si>
  <si>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</si>
  <si>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</si>
  <si>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</si>
  <si>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</si>
  <si>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</si>
  <si>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</si>
  <si>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</si>
  <si>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</si>
  <si>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</si>
  <si>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</si>
  <si>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</si>
  <si>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</si>
  <si>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</si>
  <si>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</si>
  <si>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</si>
  <si>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</si>
  <si>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</si>
  <si>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</si>
  <si>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</si>
  <si>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</si>
  <si>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</si>
  <si>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</si>
  <si>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</si>
  <si>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</si>
  <si>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</si>
  <si>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</si>
  <si>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</si>
  <si>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</si>
  <si>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</si>
  <si>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</si>
  <si>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</si>
  <si>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</si>
  <si>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</si>
  <si>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</si>
  <si>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</si>
  <si>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</si>
  <si>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</si>
  <si>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</si>
  <si>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</si>
  <si>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</si>
  <si>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</si>
  <si>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</si>
  <si>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</si>
  <si>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</si>
  <si>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</si>
  <si>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</si>
  <si>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</si>
  <si>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</si>
  <si>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</si>
  <si>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</si>
  <si>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</si>
  <si>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</si>
  <si>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</si>
  <si>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</si>
  <si>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</si>
  <si>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</si>
  <si>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</si>
  <si>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</si>
  <si>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</si>
  <si>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</si>
  <si>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</si>
  <si>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</si>
  <si>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</si>
  <si>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</si>
  <si>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</si>
  <si>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</si>
  <si>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</si>
  <si>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</si>
  <si>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</si>
  <si>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</si>
  <si>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</si>
  <si>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</si>
  <si>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</si>
  <si>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</si>
  <si>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</si>
  <si>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</si>
  <si>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</si>
  <si>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</si>
  <si>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</si>
  <si>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</si>
  <si>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</si>
  <si>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</si>
  <si>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</si>
  <si>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</si>
  <si>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</si>
  <si>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</si>
  <si>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</si>
  <si>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</si>
  <si>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</si>
  <si>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</si>
  <si>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</si>
  <si>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</si>
  <si>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</si>
  <si>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</si>
  <si>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</si>
  <si>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</si>
  <si>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</si>
  <si>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</si>
  <si>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</si>
  <si>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</si>
  <si>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</si>
  <si>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</si>
  <si>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</si>
  <si>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</si>
  <si>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</si>
  <si>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</si>
  <si>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</si>
  <si>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</si>
  <si>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</si>
  <si>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</si>
  <si>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</si>
  <si>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</si>
  <si>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</si>
  <si>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</si>
  <si>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</si>
  <si>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</si>
  <si>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</si>
  <si>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</si>
  <si>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</si>
  <si>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</si>
  <si>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</si>
  <si>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</si>
  <si>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</si>
  <si>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</si>
  <si>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</si>
  <si>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</si>
  <si>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</si>
  <si>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</si>
  <si>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</si>
  <si>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</si>
  <si>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</si>
  <si>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</si>
  <si>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</si>
  <si>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</si>
  <si>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</si>
  <si>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</si>
  <si>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</si>
  <si>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</si>
  <si>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</si>
  <si>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</si>
  <si>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</si>
  <si>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</si>
  <si>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</si>
  <si>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</si>
  <si>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</si>
  <si>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</si>
  <si>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</si>
  <si>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</si>
  <si>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</si>
  <si>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</si>
  <si>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</si>
  <si>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</si>
  <si>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</si>
  <si>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</si>
  <si>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</si>
  <si>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</si>
  <si>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</si>
  <si>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</si>
  <si>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</si>
  <si>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</si>
  <si>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</si>
  <si>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</si>
  <si>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</si>
  <si>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</si>
  <si>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</si>
  <si>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</si>
  <si>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</si>
  <si>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</si>
  <si>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</si>
  <si>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</si>
  <si>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</si>
  <si>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</si>
  <si>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</si>
  <si>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</si>
  <si>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</si>
  <si>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</si>
  <si>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</si>
  <si>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</si>
  <si>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</si>
  <si>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</si>
  <si>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</si>
  <si>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</si>
  <si>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</si>
  <si>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</si>
  <si>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</si>
  <si>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</si>
  <si>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</si>
  <si>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</si>
  <si>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</si>
  <si>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</si>
  <si>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</si>
  <si>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</si>
  <si>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</si>
  <si>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</si>
  <si>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</si>
  <si>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</si>
  <si>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</si>
  <si>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</si>
  <si>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</si>
  <si>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</si>
  <si>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</si>
  <si>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</si>
  <si>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</si>
  <si>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</si>
  <si>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</si>
  <si>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</si>
  <si>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</si>
  <si>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</si>
  <si>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</si>
  <si>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</si>
  <si>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</si>
  <si>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</si>
  <si>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</si>
  <si>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</si>
  <si>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</si>
  <si>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</si>
  <si>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</si>
  <si>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</si>
  <si>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</si>
  <si>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</si>
  <si>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</si>
  <si>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</si>
  <si>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</si>
  <si>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</si>
  <si>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</si>
  <si>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</si>
  <si>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</si>
  <si>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</si>
  <si>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</si>
  <si>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</si>
  <si>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</si>
  <si>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</si>
  <si>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</si>
  <si>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</si>
  <si>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</si>
  <si>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</si>
  <si>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</si>
  <si>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</si>
  <si>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</si>
  <si>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</si>
  <si>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</si>
  <si>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</si>
  <si>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</si>
  <si>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</si>
  <si>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</si>
  <si>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</si>
  <si>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</si>
  <si>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</si>
  <si>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</si>
  <si>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</si>
  <si>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</si>
  <si>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</si>
  <si>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</si>
  <si>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</si>
  <si>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</si>
  <si>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</si>
  <si>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</si>
  <si>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</si>
  <si>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</si>
  <si>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</si>
  <si>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</si>
  <si>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</si>
  <si>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</si>
  <si>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</si>
  <si>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</si>
  <si>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</si>
  <si>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</si>
  <si>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</si>
  <si>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</si>
  <si>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</si>
  <si>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</si>
  <si>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</si>
  <si>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</si>
  <si>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</si>
  <si>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</si>
  <si>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</si>
  <si>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</si>
  <si>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</si>
  <si>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</si>
  <si>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</si>
  <si>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</si>
  <si>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</si>
  <si>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</si>
  <si>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</si>
  <si>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</si>
  <si>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</si>
  <si>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</si>
  <si>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</si>
  <si>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</si>
  <si>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</si>
  <si>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</si>
  <si>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</si>
  <si>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</si>
  <si>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</si>
  <si>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</si>
  <si>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</si>
  <si>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</si>
  <si>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</si>
  <si>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</si>
  <si>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</si>
  <si>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</si>
  <si>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</si>
  <si>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</si>
  <si>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</si>
  <si>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</si>
  <si>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</si>
  <si>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</si>
  <si>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</si>
  <si>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</si>
  <si>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</si>
  <si>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</si>
  <si>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</si>
  <si>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</si>
  <si>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</si>
  <si>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</si>
  <si>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</si>
  <si>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</si>
  <si>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</si>
  <si>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</si>
  <si>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</si>
  <si>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</si>
  <si>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</si>
  <si>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</si>
  <si>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</si>
  <si>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</si>
  <si>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</si>
  <si>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</si>
  <si>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</si>
  <si>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</si>
  <si>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</si>
  <si>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</si>
  <si>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</si>
  <si>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</si>
  <si>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</si>
  <si>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</si>
  <si>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</si>
  <si>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</si>
  <si>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</si>
  <si>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</si>
  <si>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</si>
  <si>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</si>
  <si>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</si>
  <si>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</si>
  <si>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</si>
  <si>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</si>
  <si>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</si>
  <si>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</si>
  <si>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</si>
  <si>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</si>
  <si>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</si>
  <si>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</si>
  <si>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</si>
  <si>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</si>
  <si>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</si>
  <si>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</si>
  <si>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</si>
  <si>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</si>
  <si>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</si>
  <si>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</si>
  <si>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</si>
  <si>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</si>
  <si>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</si>
  <si>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</si>
  <si>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</si>
  <si>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</si>
  <si>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</si>
  <si>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</si>
  <si>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</si>
  <si>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</si>
  <si>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</si>
  <si>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</si>
  <si>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</si>
  <si>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</si>
  <si>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</si>
  <si>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</si>
  <si>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</si>
  <si>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</si>
  <si>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</si>
  <si>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</si>
  <si>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</si>
  <si>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</si>
  <si>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</si>
  <si>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</si>
  <si>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</si>
  <si>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</si>
  <si>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</si>
  <si>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</si>
  <si>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</si>
  <si>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</si>
  <si>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</si>
  <si>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</si>
  <si>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</si>
  <si>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</si>
  <si>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</si>
  <si>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</si>
  <si>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</si>
  <si>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</si>
  <si>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</si>
  <si>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</si>
  <si>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</si>
  <si>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</si>
  <si>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</si>
  <si>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</si>
  <si>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</si>
  <si>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</si>
  <si>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</si>
  <si>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</si>
  <si>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</si>
  <si>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</si>
  <si>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</si>
  <si>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</si>
  <si>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</si>
  <si>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</si>
  <si>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</si>
  <si>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</si>
  <si>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</si>
  <si>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</si>
  <si>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</si>
  <si>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</si>
  <si>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</si>
  <si>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</si>
  <si>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</si>
  <si>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</si>
  <si>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</si>
  <si>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</si>
  <si>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</si>
  <si>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</si>
  <si>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</si>
  <si>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</si>
  <si>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</si>
  <si>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</si>
  <si>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</si>
  <si>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</si>
  <si>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</si>
  <si>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</si>
  <si>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</si>
  <si>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</si>
  <si>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</si>
  <si>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</si>
  <si>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</si>
  <si>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</si>
  <si>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</si>
  <si>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</si>
  <si>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</si>
  <si>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</si>
  <si>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</si>
  <si>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</si>
  <si>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</si>
  <si>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</si>
  <si>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</si>
  <si>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</si>
  <si>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</si>
  <si>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</si>
  <si>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</si>
  <si>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</si>
  <si>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</si>
  <si>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</si>
  <si>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</si>
  <si>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</si>
  <si>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</si>
  <si>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</si>
  <si>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</si>
  <si>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</si>
  <si>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</si>
  <si>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</si>
  <si>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</si>
  <si>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</si>
  <si>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</si>
  <si>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</si>
  <si>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</si>
  <si>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</si>
  <si>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</si>
  <si>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</si>
  <si>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</si>
  <si>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</si>
  <si>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</si>
  <si>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</si>
  <si>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</si>
  <si>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</si>
  <si>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</si>
  <si>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</si>
  <si>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</si>
  <si>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</si>
  <si>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</si>
  <si>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</si>
  <si>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</si>
  <si>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</si>
  <si>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</si>
  <si>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</si>
  <si>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</si>
  <si>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</si>
  <si>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</si>
  <si>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</si>
  <si>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</si>
  <si>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</si>
  <si>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</si>
  <si>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</si>
  <si>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</si>
  <si>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</si>
  <si>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</si>
  <si>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</si>
  <si>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</si>
  <si>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</si>
  <si>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</si>
  <si>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</si>
  <si>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</si>
  <si>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</si>
  <si>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</si>
  <si>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</si>
  <si>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</si>
  <si>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</si>
  <si>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</si>
  <si>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</si>
  <si>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</si>
  <si>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</si>
  <si>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</si>
  <si>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</si>
  <si>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</si>
  <si>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</si>
  <si>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</si>
  <si>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</si>
  <si>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</si>
  <si>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</si>
  <si>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</si>
  <si>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</si>
  <si>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</si>
  <si>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</si>
  <si>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</si>
  <si>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</si>
  <si>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</si>
  <si>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</si>
  <si>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</si>
  <si>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</si>
  <si>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</si>
  <si>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</si>
  <si>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</si>
  <si>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</si>
  <si>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</si>
  <si>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</si>
  <si>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</si>
  <si>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</si>
  <si>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</si>
  <si>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</si>
  <si>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</si>
  <si>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</si>
  <si>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</si>
  <si>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</si>
  <si>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</si>
  <si>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</si>
  <si>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</si>
  <si>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</si>
  <si>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</si>
  <si>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</si>
  <si>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</si>
  <si>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</si>
  <si>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</si>
  <si>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</si>
  <si>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</si>
  <si>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</si>
  <si>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</si>
  <si>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</si>
  <si>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</si>
  <si>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</si>
  <si>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</si>
  <si>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</si>
  <si>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</si>
  <si>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</si>
  <si>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</si>
  <si>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</si>
  <si>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</si>
  <si>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</si>
  <si>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</si>
  <si>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</si>
  <si>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</si>
  <si>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</si>
  <si>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</si>
  <si>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</si>
  <si>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</si>
  <si>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</si>
  <si>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</si>
  <si>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</si>
  <si>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</si>
  <si>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</si>
  <si>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</si>
  <si>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</si>
  <si>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</si>
  <si>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</si>
  <si>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</si>
  <si>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</si>
  <si>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</si>
  <si>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</si>
  <si>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</si>
  <si>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</si>
  <si>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</si>
  <si>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</si>
  <si>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</si>
  <si>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</si>
  <si>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</si>
  <si>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</si>
  <si>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</si>
  <si>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</si>
  <si>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</si>
  <si>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</si>
  <si>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</si>
  <si>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</si>
  <si>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</si>
  <si>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</si>
  <si>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</si>
  <si>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</si>
  <si>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</si>
  <si>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</si>
  <si>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</si>
  <si>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</si>
  <si>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</si>
  <si>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</si>
  <si>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</si>
  <si>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</si>
  <si>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</si>
  <si>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</si>
  <si>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</si>
  <si>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</si>
  <si>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</si>
  <si>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</si>
  <si>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</si>
  <si>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</si>
  <si>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</si>
  <si>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</si>
  <si>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</si>
  <si>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</si>
  <si>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</si>
  <si>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</si>
  <si>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</si>
  <si>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</si>
  <si>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</si>
  <si>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</si>
  <si>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</si>
  <si>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</si>
  <si>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</si>
  <si>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</si>
  <si>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</si>
  <si>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</si>
  <si>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</si>
  <si>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</si>
  <si>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</si>
  <si>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</si>
  <si>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</si>
  <si>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</si>
  <si>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</si>
  <si>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</si>
  <si>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</si>
  <si>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</si>
  <si>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</si>
  <si>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</si>
  <si>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</si>
  <si>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</si>
  <si>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</si>
  <si>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</si>
  <si>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</si>
  <si>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</si>
  <si>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</si>
  <si>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</si>
  <si>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</si>
  <si>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</si>
  <si>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</si>
  <si>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</si>
  <si>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</si>
  <si>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</si>
  <si>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</si>
  <si>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</si>
  <si>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</si>
  <si>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</si>
  <si>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</si>
  <si>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</si>
  <si>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</si>
  <si>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</si>
  <si>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</si>
  <si>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</si>
  <si>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</si>
  <si>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</si>
  <si>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</si>
  <si>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</si>
  <si>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</si>
  <si>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</si>
  <si>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</si>
  <si>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</si>
  <si>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</si>
  <si>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</si>
  <si>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</si>
  <si>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</si>
  <si>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</si>
  <si>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</si>
  <si>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</si>
  <si>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</si>
  <si>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</si>
  <si>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</si>
  <si>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</si>
  <si>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</si>
  <si>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</si>
  <si>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</si>
  <si>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</si>
  <si>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</si>
  <si>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</si>
  <si>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</si>
  <si>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</si>
  <si>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</si>
  <si>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</si>
  <si>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</si>
  <si>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</si>
  <si>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</si>
  <si>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</si>
  <si>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</si>
  <si>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</si>
  <si>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</si>
  <si>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</si>
  <si>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</si>
  <si>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</si>
  <si>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</si>
  <si>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</si>
  <si>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</si>
  <si>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</si>
  <si>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</si>
  <si>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</si>
  <si>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</si>
  <si>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</si>
  <si>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</si>
  <si>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</si>
  <si>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</si>
  <si>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</si>
  <si>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</si>
  <si>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</si>
  <si>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</si>
  <si>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</si>
  <si>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</si>
  <si>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</si>
  <si>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</si>
  <si>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</si>
  <si>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</si>
  <si>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</si>
  <si>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</si>
  <si>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</si>
  <si>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</si>
  <si>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</si>
  <si>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</si>
  <si>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</si>
  <si>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</si>
  <si>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</si>
  <si>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</si>
  <si>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</si>
  <si>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</si>
  <si>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</si>
  <si>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</si>
  <si>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</si>
  <si>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</si>
  <si>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</si>
  <si>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</si>
  <si>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</si>
  <si>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</si>
  <si>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</si>
  <si>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</si>
  <si>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</si>
  <si>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</si>
  <si>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</si>
  <si>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</si>
  <si>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</si>
  <si>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</si>
  <si>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</si>
  <si>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</si>
  <si>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</si>
  <si>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</si>
  <si>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</si>
  <si>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</si>
  <si>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</si>
  <si>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</si>
  <si>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</si>
  <si>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</si>
  <si>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</si>
  <si>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</si>
  <si>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</si>
  <si>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</si>
  <si>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</si>
  <si>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</si>
  <si>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</si>
  <si>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</si>
  <si>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</si>
  <si>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</si>
  <si>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</si>
  <si>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</si>
  <si>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</si>
  <si>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</si>
  <si>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</si>
  <si>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</si>
  <si>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</si>
  <si>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</si>
  <si>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</si>
  <si>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</si>
  <si>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</si>
  <si>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</si>
  <si>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</si>
  <si>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</si>
  <si>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</si>
  <si>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</si>
  <si>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</si>
  <si>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</si>
  <si>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</si>
  <si>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</si>
  <si>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</si>
  <si>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</si>
  <si>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</si>
  <si>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</si>
  <si>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</si>
  <si>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</si>
  <si>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</si>
  <si>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</si>
  <si>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</si>
  <si>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</si>
  <si>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</si>
  <si>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</si>
  <si>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</si>
  <si>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</si>
  <si>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</si>
  <si>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</si>
  <si>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</si>
  <si>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</si>
  <si>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</si>
  <si>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</si>
  <si>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</si>
  <si>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</si>
  <si>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</si>
  <si>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</si>
  <si>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</si>
  <si>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</si>
  <si>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</si>
  <si>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</si>
  <si>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</si>
  <si>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</si>
  <si>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</si>
  <si>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</si>
  <si>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</si>
  <si>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</si>
  <si>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</si>
  <si>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</si>
  <si>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</si>
  <si>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</si>
  <si>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</si>
  <si>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</si>
  <si>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</si>
  <si>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</si>
  <si>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</si>
  <si>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</si>
  <si>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</si>
  <si>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</si>
  <si>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</si>
  <si>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</si>
  <si>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</si>
  <si>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</si>
  <si>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</si>
  <si>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</si>
  <si>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</si>
  <si>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</si>
  <si>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</si>
  <si>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</si>
  <si>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</si>
  <si>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</si>
  <si>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</si>
  <si>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</si>
  <si>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</si>
  <si>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</si>
  <si>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</si>
  <si>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</si>
  <si>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</si>
  <si>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</si>
  <si>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</si>
  <si>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</si>
  <si>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</si>
  <si>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</si>
  <si>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</si>
  <si>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</si>
  <si>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</si>
  <si>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</si>
  <si>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</si>
  <si>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</si>
  <si>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</si>
  <si>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</si>
  <si>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</si>
  <si>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</si>
  <si>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</si>
  <si>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</si>
  <si>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</si>
  <si>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</si>
  <si>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</si>
  <si>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</si>
  <si>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</si>
  <si>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</si>
  <si>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</si>
  <si>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</si>
  <si>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</si>
  <si>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</si>
  <si>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</si>
  <si>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</si>
  <si>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</si>
  <si>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</si>
  <si>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</si>
  <si>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</si>
  <si>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</si>
  <si>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</si>
  <si>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</si>
  <si>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</si>
  <si>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</si>
  <si>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</si>
  <si>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</si>
  <si>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</si>
  <si>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</si>
  <si>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</si>
  <si>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</si>
  <si>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</si>
  <si>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</si>
  <si>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</si>
  <si>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</si>
  <si>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</si>
  <si>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</si>
  <si>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</si>
  <si>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</si>
  <si>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</si>
  <si>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</si>
  <si>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</si>
  <si>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</si>
  <si>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</si>
  <si>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</si>
  <si>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</si>
  <si>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</si>
  <si>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</si>
  <si>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</si>
  <si>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</si>
  <si>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</si>
  <si>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</si>
  <si>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</si>
  <si>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</si>
  <si>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</si>
  <si>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</si>
  <si>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</si>
  <si>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</si>
  <si>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</si>
  <si>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</si>
  <si>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</si>
  <si>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</si>
  <si>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</si>
  <si>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</si>
  <si>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</si>
  <si>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</si>
  <si>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</si>
  <si>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</si>
  <si>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</si>
  <si>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</si>
  <si>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</si>
  <si>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</si>
  <si>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</si>
  <si>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</si>
  <si>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</si>
  <si>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</si>
  <si>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</si>
  <si>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</si>
  <si>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</si>
  <si>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</si>
  <si>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</si>
  <si>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</si>
  <si>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</si>
  <si>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</si>
  <si>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</si>
  <si>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</si>
  <si>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</si>
  <si>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</si>
  <si>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</si>
  <si>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</si>
  <si>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</si>
  <si>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</si>
  <si>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</si>
  <si>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</si>
  <si>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</si>
  <si>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</si>
  <si>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</si>
  <si>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</si>
  <si>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</si>
  <si>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</si>
  <si>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</si>
  <si>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</si>
  <si>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</si>
  <si>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</si>
  <si>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</si>
  <si>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</si>
  <si>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</si>
  <si>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</si>
  <si>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</si>
  <si>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</si>
  <si>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</si>
  <si>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</si>
  <si>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</si>
  <si>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</si>
  <si>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</si>
  <si>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</si>
  <si>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</si>
  <si>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</si>
  <si>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</si>
  <si>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</si>
  <si>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</si>
  <si>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</si>
  <si>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</si>
  <si>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</si>
  <si>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</si>
  <si>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</si>
  <si>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</si>
  <si>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</si>
  <si>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</si>
  <si>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</si>
  <si>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</si>
  <si>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</si>
  <si>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</si>
  <si>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</si>
  <si>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</si>
  <si>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</si>
  <si>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</si>
  <si>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</si>
  <si>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</si>
  <si>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</si>
  <si>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</si>
  <si>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</si>
  <si>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</si>
  <si>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</si>
  <si>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</si>
  <si>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</si>
  <si>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</si>
  <si>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</si>
  <si>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</si>
  <si>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</si>
  <si>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</si>
  <si>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</si>
  <si>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</si>
  <si>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</si>
  <si>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</si>
  <si>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</si>
  <si>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</si>
  <si>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</si>
  <si>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</si>
  <si>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</si>
  <si>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</si>
  <si>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</si>
  <si>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</si>
  <si>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</si>
  <si>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</si>
  <si>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</si>
  <si>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</si>
  <si>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</si>
  <si>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</si>
  <si>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</si>
  <si>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</si>
  <si>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</si>
  <si>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</si>
  <si>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</si>
  <si>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</si>
  <si>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</si>
  <si>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</si>
  <si>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</si>
  <si>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</si>
  <si>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</si>
  <si>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</si>
  <si>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</si>
  <si>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</si>
  <si>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</si>
  <si>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</si>
  <si>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</si>
  <si>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</si>
  <si>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</si>
  <si>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</si>
  <si>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</si>
  <si>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</si>
  <si>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</si>
  <si>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</si>
  <si>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</si>
  <si>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</si>
  <si>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</si>
  <si>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</si>
  <si>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</si>
  <si>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</si>
  <si>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</si>
  <si>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</si>
  <si>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</si>
  <si>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</si>
  <si>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</si>
  <si>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</si>
  <si>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</si>
  <si>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</si>
  <si>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</si>
  <si>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</si>
  <si>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</si>
  <si>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</si>
  <si>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</si>
  <si>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</si>
  <si>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</si>
  <si>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</si>
  <si>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</si>
  <si>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</si>
  <si>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</si>
  <si>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</si>
  <si>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</si>
  <si>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</si>
  <si>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</si>
  <si>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</si>
  <si>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</si>
  <si>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</si>
  <si>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</si>
  <si>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</si>
  <si>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</si>
  <si>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</si>
  <si>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</si>
  <si>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</si>
  <si>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</si>
  <si>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</si>
  <si>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</si>
  <si>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</si>
  <si>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</si>
  <si>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</si>
  <si>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</si>
  <si>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</si>
  <si>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</si>
  <si>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</si>
  <si>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</si>
  <si>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</si>
  <si>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</si>
  <si>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</si>
  <si>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</si>
  <si>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</si>
  <si>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</si>
  <si>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</si>
  <si>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</si>
  <si>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</si>
  <si>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</si>
  <si>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</si>
  <si>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</si>
  <si>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</si>
  <si>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</si>
  <si>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</si>
  <si>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</si>
  <si>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</si>
  <si>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</si>
  <si>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</si>
  <si>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</si>
  <si>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</si>
  <si>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</si>
  <si>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</si>
  <si>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</si>
  <si>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</si>
  <si>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</si>
  <si>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</si>
  <si>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</si>
  <si>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</si>
  <si>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</si>
  <si>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</si>
  <si>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</si>
  <si>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</si>
  <si>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</si>
  <si>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</si>
  <si>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</si>
  <si>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</si>
  <si>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</si>
  <si>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</si>
  <si>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</si>
  <si>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</si>
  <si>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</si>
  <si>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</si>
  <si>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</si>
  <si>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</si>
  <si>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</si>
  <si>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</si>
  <si>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</si>
  <si>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</si>
  <si>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</si>
  <si>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</si>
  <si>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</si>
  <si>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</si>
  <si>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</si>
  <si>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</si>
  <si>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</si>
  <si>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</si>
  <si>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</si>
  <si>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</si>
  <si>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</si>
  <si>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</si>
  <si>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</si>
  <si>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</si>
  <si>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</si>
  <si>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</si>
  <si>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</si>
  <si>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</si>
  <si>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</si>
  <si>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</si>
  <si>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</si>
  <si>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</si>
  <si>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</si>
  <si>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</si>
  <si>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</si>
  <si>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</si>
  <si>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</si>
  <si>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</si>
  <si>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</si>
  <si>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</si>
  <si>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</si>
  <si>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</si>
  <si>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</si>
  <si>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</si>
  <si>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</si>
  <si>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</si>
  <si>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</si>
  <si>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</si>
  <si>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</si>
  <si>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</si>
  <si>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</si>
  <si>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</si>
  <si>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</si>
  <si>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</si>
  <si>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</si>
  <si>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</si>
  <si>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</si>
  <si>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</si>
  <si>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</si>
  <si>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</si>
  <si>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</si>
  <si>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</si>
  <si>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</si>
  <si>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</si>
  <si>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</si>
  <si>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</si>
  <si>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</si>
  <si>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</si>
  <si>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</si>
  <si>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</si>
  <si>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</si>
  <si>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</si>
  <si>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</si>
  <si>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</si>
  <si>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</si>
  <si>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</si>
  <si>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</si>
  <si>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</si>
  <si>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</si>
  <si>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</si>
  <si>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</si>
  <si>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</si>
  <si>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</si>
  <si>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</si>
  <si>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</si>
  <si>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</si>
  <si>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</si>
  <si>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</si>
  <si>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</si>
  <si>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</si>
  <si>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</si>
  <si>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</si>
  <si>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</si>
  <si>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</si>
  <si>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</si>
  <si>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</si>
  <si>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</si>
  <si>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</si>
  <si>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</si>
  <si>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</si>
  <si>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</si>
  <si>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</si>
  <si>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</si>
  <si>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</si>
  <si>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</si>
  <si>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</si>
  <si>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</si>
  <si>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</si>
  <si>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</si>
  <si>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</si>
  <si>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</si>
  <si>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</si>
  <si>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</si>
  <si>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</si>
  <si>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</si>
  <si>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</si>
  <si>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</si>
  <si>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</si>
  <si>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</si>
  <si>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</si>
  <si>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</si>
  <si>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</si>
  <si>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</si>
  <si>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</si>
  <si>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</si>
  <si>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</si>
  <si>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</si>
  <si>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</si>
  <si>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</si>
  <si>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</si>
  <si>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</si>
  <si>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</si>
  <si>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</si>
  <si>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</si>
  <si>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</si>
  <si>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</si>
  <si>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</si>
  <si>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</si>
  <si>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</si>
  <si>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</si>
  <si>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</si>
  <si>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</si>
  <si>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</si>
  <si>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</si>
  <si>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</si>
  <si>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</si>
  <si>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</si>
  <si>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</si>
  <si>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</si>
  <si>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</si>
  <si>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</si>
  <si>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</si>
  <si>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</si>
  <si>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</si>
  <si>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</si>
  <si>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</si>
  <si>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</si>
  <si>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</si>
  <si>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</si>
  <si>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</si>
  <si>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</si>
  <si>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</si>
  <si>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</si>
  <si>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</si>
  <si>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</si>
  <si>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</si>
  <si>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</si>
  <si>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</si>
  <si>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</si>
  <si>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</si>
  <si>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</si>
  <si>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</si>
  <si>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</si>
  <si>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</si>
  <si>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</si>
  <si>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</si>
  <si>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</si>
  <si>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</si>
  <si>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</si>
  <si>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</si>
  <si>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</si>
  <si>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</si>
  <si>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</si>
  <si>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</si>
  <si>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</si>
  <si>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</si>
  <si>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</si>
  <si>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</si>
  <si>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</si>
  <si>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</si>
  <si>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</si>
  <si>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</si>
  <si>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</si>
  <si>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</si>
  <si>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</si>
  <si>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</si>
  <si>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</si>
  <si>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</si>
  <si>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</si>
  <si>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</si>
  <si>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</si>
  <si>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</si>
  <si>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</si>
  <si>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</si>
  <si>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</si>
  <si>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</si>
  <si>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</si>
  <si>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</si>
  <si>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</si>
  <si>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</si>
  <si>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</si>
  <si>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</si>
  <si>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</si>
  <si>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</si>
  <si>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</si>
  <si>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</si>
  <si>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</si>
  <si>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</si>
  <si>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</si>
  <si>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</si>
  <si>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</si>
  <si>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</si>
  <si>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</si>
  <si>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</si>
  <si>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</si>
  <si>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</si>
  <si>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</si>
  <si>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</si>
  <si>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</si>
  <si>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</si>
  <si>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</si>
  <si>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</si>
  <si>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</si>
  <si>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</si>
  <si>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</si>
  <si>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</si>
  <si>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</si>
  <si>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</si>
  <si>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</si>
  <si>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</si>
  <si>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</si>
  <si>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</si>
  <si>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</si>
  <si>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</si>
  <si>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</si>
  <si>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</si>
  <si>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</si>
  <si>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</si>
  <si>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</si>
  <si>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</si>
  <si>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</si>
  <si>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</si>
  <si>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</si>
  <si>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</si>
  <si>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</si>
  <si>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</si>
  <si>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</si>
  <si>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</si>
  <si>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</si>
  <si>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</si>
  <si>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</si>
  <si>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</si>
  <si>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</si>
  <si>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</si>
  <si>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</si>
  <si>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</si>
  <si>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</si>
  <si>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</si>
  <si>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</si>
  <si>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</si>
  <si>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</si>
  <si>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</si>
  <si>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</si>
  <si>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</si>
  <si>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</si>
  <si>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</si>
  <si>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</si>
  <si>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</si>
  <si>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</si>
  <si>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</si>
  <si>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</si>
  <si>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</si>
  <si>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</si>
  <si>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</si>
  <si>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</si>
  <si>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</si>
  <si>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</si>
  <si>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</si>
  <si>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</si>
  <si>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</si>
  <si>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</si>
  <si>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</si>
  <si>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</si>
  <si>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</si>
  <si>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</si>
  <si>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</si>
  <si>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</si>
  <si>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</si>
  <si>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</si>
  <si>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</si>
  <si>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</si>
  <si>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</si>
  <si>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</si>
  <si>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</si>
  <si>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</si>
  <si>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</si>
  <si>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</si>
  <si>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</si>
  <si>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</si>
  <si>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</si>
  <si>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</si>
  <si>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</si>
  <si>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</si>
  <si>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</si>
  <si>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</si>
  <si>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</si>
  <si>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</si>
  <si>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</si>
  <si>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</si>
  <si>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</si>
  <si>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</si>
  <si>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</si>
  <si>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</si>
  <si>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</si>
  <si>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</si>
  <si>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</si>
  <si>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</si>
  <si>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</si>
  <si>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</si>
  <si>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</si>
  <si>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</si>
  <si>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</si>
  <si>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</si>
  <si>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</si>
  <si>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</si>
  <si>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</si>
  <si>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</si>
  <si>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</si>
  <si>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</si>
  <si>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</si>
  <si>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</si>
  <si>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</si>
  <si>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</si>
  <si>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</si>
  <si>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</si>
  <si>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</si>
  <si>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</si>
  <si>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</si>
  <si>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</si>
  <si>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</si>
  <si>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</si>
  <si>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</si>
  <si>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</si>
  <si>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</si>
  <si>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</si>
  <si>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</si>
  <si>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</si>
  <si>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</si>
  <si>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</si>
  <si>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</si>
  <si>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</si>
  <si>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</si>
  <si>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</si>
  <si>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</si>
  <si>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</si>
  <si>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</si>
  <si>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</si>
  <si>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</si>
  <si>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</si>
  <si>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</si>
  <si>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</si>
  <si>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</si>
  <si>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</si>
  <si>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</si>
  <si>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</si>
  <si>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</si>
  <si>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</si>
  <si>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</si>
  <si>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</si>
  <si>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</si>
  <si>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</si>
  <si>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</si>
  <si>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</si>
  <si>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</si>
  <si>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</si>
  <si>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</si>
  <si>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</si>
  <si>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</si>
  <si>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</si>
  <si>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</si>
  <si>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</si>
  <si>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</si>
  <si>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</si>
  <si>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</si>
  <si>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</si>
  <si>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</si>
  <si>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</si>
  <si>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</si>
  <si>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</si>
  <si>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</si>
  <si>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</si>
  <si>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</si>
  <si>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</si>
  <si>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</si>
  <si>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</si>
  <si>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</si>
  <si>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</si>
  <si>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</si>
  <si>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</si>
  <si>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</si>
  <si>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</si>
  <si>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</si>
  <si>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</si>
  <si>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</si>
  <si>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</si>
  <si>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</si>
  <si>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</si>
  <si>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</si>
  <si>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</si>
  <si>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</si>
  <si>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</si>
  <si>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</si>
  <si>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</si>
  <si>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</si>
  <si>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</si>
  <si>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</si>
  <si>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</si>
  <si>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</si>
  <si>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</si>
  <si>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</si>
  <si>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</si>
  <si>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</si>
  <si>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</si>
  <si>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</si>
  <si>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</si>
  <si>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</si>
  <si>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</si>
  <si>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</si>
  <si>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</si>
  <si>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</si>
  <si>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</si>
  <si>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</si>
  <si>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</si>
  <si>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</si>
  <si>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</si>
  <si>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</si>
  <si>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</si>
  <si>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</si>
  <si>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</si>
  <si>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</si>
  <si>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</si>
  <si>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</si>
  <si>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</si>
  <si>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</si>
  <si>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</si>
  <si>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</si>
  <si>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</si>
  <si>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</si>
  <si>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</si>
  <si>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</si>
  <si>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</si>
  <si>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</si>
  <si>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</si>
  <si>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</si>
  <si>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</si>
  <si>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</si>
  <si>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</si>
  <si>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</si>
  <si>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</si>
  <si>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</si>
  <si>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</si>
  <si>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</si>
  <si>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</si>
  <si>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</si>
  <si>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</si>
  <si>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</si>
  <si>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</si>
  <si>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</si>
  <si>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</si>
  <si>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</si>
  <si>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</si>
  <si>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</si>
  <si>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</si>
  <si>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</si>
  <si>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</si>
  <si>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</si>
  <si>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</si>
  <si>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</si>
  <si>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</si>
  <si>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</si>
  <si>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</si>
  <si>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</si>
  <si>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</si>
  <si>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</si>
  <si>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</si>
  <si>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</si>
  <si>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</si>
  <si>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</si>
  <si>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</si>
  <si>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</si>
  <si>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</si>
  <si>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</si>
  <si>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</si>
  <si>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</si>
  <si>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</si>
  <si>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</si>
  <si>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</si>
  <si>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</si>
  <si>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</si>
  <si>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</si>
  <si>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</si>
  <si>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</si>
  <si>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</si>
  <si>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</si>
  <si>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</si>
  <si>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</si>
  <si>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</si>
  <si>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</si>
  <si>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</si>
  <si>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</si>
  <si>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</si>
  <si>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</si>
  <si>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</si>
  <si>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</si>
  <si>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</si>
  <si>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</si>
  <si>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</si>
  <si>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</si>
  <si>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</si>
  <si>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</si>
  <si>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</si>
  <si>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</si>
  <si>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</si>
  <si>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</si>
  <si>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</si>
  <si>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</si>
  <si>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</si>
  <si>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</si>
  <si>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</si>
  <si>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</si>
  <si>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</si>
  <si>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</si>
  <si>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</si>
  <si>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</si>
  <si>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</si>
  <si>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</si>
  <si>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</si>
  <si>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</si>
  <si>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</si>
  <si>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</si>
  <si>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</si>
  <si>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</si>
  <si>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</si>
  <si>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</si>
  <si>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</si>
  <si>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</si>
  <si>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</si>
  <si>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</si>
  <si>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</si>
  <si>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</si>
  <si>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</si>
  <si>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</si>
  <si>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</si>
  <si>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</si>
  <si>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</si>
  <si>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</si>
  <si>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</si>
  <si>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</si>
  <si>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</si>
  <si>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</si>
  <si>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</si>
  <si>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</si>
  <si>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</si>
  <si>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</si>
  <si>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</si>
  <si>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</si>
  <si>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</si>
  <si>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</si>
  <si>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</si>
  <si>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</si>
  <si>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</si>
  <si>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</si>
  <si>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</si>
  <si>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</si>
  <si>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</si>
  <si>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</si>
  <si>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</si>
  <si>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</si>
  <si>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</si>
  <si>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</si>
  <si>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</si>
  <si>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</si>
  <si>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</si>
  <si>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</si>
  <si>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</si>
  <si>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</si>
  <si>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</si>
  <si>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</si>
  <si>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</si>
  <si>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</si>
  <si>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</si>
  <si>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</si>
  <si>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</si>
  <si>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</si>
  <si>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</si>
  <si>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</si>
  <si>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</si>
  <si>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</si>
  <si>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</si>
  <si>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</si>
  <si>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</si>
  <si>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</si>
  <si>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</si>
  <si>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</si>
  <si>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</si>
  <si>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</si>
  <si>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</si>
  <si>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</si>
  <si>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</si>
  <si>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</si>
  <si>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</si>
  <si>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</si>
  <si>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</si>
  <si>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</si>
  <si>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</si>
  <si>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</si>
  <si>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</si>
  <si>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</si>
  <si>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</si>
  <si>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</si>
  <si>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</si>
  <si>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</si>
  <si>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</si>
  <si>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</si>
  <si>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</si>
  <si>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</si>
  <si>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</si>
  <si>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</si>
  <si>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</si>
  <si>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</si>
  <si>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</si>
  <si>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</si>
  <si>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</si>
  <si>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</si>
  <si>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</si>
  <si>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</si>
  <si>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</si>
  <si>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</si>
  <si>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</si>
  <si>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</si>
  <si>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</si>
  <si>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</si>
  <si>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</si>
  <si>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</si>
  <si>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</si>
  <si>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</si>
  <si>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</si>
  <si>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</si>
  <si>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</si>
  <si>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</si>
  <si>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</si>
  <si>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</si>
  <si>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</si>
  <si>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</si>
  <si>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</si>
  <si>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</si>
  <si>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</si>
  <si>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</si>
  <si>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</si>
  <si>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</si>
  <si>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</si>
  <si>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</si>
  <si>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</si>
  <si>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</si>
  <si>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</si>
  <si>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</si>
  <si>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</si>
  <si>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</si>
  <si>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</si>
  <si>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</si>
  <si>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</si>
  <si>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</si>
  <si>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</si>
  <si>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</si>
  <si>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</si>
  <si>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</si>
  <si>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</si>
  <si>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</si>
  <si>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</si>
  <si>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</si>
  <si>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</si>
  <si>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</si>
  <si>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</si>
  <si>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</si>
  <si>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</si>
  <si>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</si>
  <si>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</si>
  <si>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</si>
  <si>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</si>
  <si>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</si>
  <si>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</si>
  <si>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</si>
  <si>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</si>
  <si>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</si>
  <si>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</si>
  <si>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</si>
  <si>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</si>
  <si>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</si>
  <si>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</si>
  <si>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</si>
  <si>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</si>
  <si>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</si>
  <si>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</si>
  <si>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</si>
  <si>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</si>
  <si>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</si>
  <si>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</si>
  <si>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</si>
  <si>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</si>
  <si>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</si>
  <si>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</si>
  <si>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</si>
  <si>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</si>
  <si>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</si>
  <si>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</si>
  <si>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</si>
  <si>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</si>
  <si>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</si>
  <si>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</si>
  <si>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</si>
  <si>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</si>
  <si>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</si>
  <si>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</si>
  <si>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</si>
  <si>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</si>
  <si>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</si>
  <si>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</si>
  <si>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</si>
  <si>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</si>
  <si>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</si>
  <si>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</si>
  <si>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</si>
  <si>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</si>
  <si>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</si>
  <si>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</si>
  <si>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</si>
  <si>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</si>
  <si>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</si>
  <si>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</si>
  <si>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</si>
  <si>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</si>
  <si>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</si>
  <si>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</si>
  <si>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</si>
  <si>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</si>
  <si>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</si>
  <si>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</si>
  <si>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</si>
  <si>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</si>
  <si>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</si>
  <si>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</si>
  <si>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</si>
  <si>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</si>
  <si>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</si>
  <si>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</si>
  <si>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</si>
  <si>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</si>
  <si>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</si>
  <si>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</si>
  <si>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</si>
  <si>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</si>
  <si>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</si>
  <si>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</si>
  <si>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</si>
  <si>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</si>
  <si>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</si>
  <si>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</si>
  <si>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</si>
  <si>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</si>
  <si>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</si>
  <si>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</si>
  <si>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</si>
  <si>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</si>
  <si>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</si>
  <si>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</si>
  <si>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</si>
  <si>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</si>
  <si>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</si>
  <si>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</si>
  <si>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</si>
  <si>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</si>
  <si>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</si>
  <si>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</si>
  <si>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</si>
  <si>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</si>
  <si>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</si>
  <si>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</si>
  <si>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</si>
  <si>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</si>
  <si>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</si>
  <si>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</si>
  <si>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</si>
  <si>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</si>
  <si>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</si>
  <si>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</si>
  <si>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</si>
  <si>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</si>
  <si>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</si>
  <si>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</si>
  <si>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</si>
  <si>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</si>
  <si>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</si>
  <si>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</si>
  <si>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</si>
  <si>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</si>
  <si>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</si>
  <si>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</si>
  <si>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</si>
  <si>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</si>
  <si>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</si>
  <si>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</si>
  <si>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</si>
  <si>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</si>
  <si>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</si>
  <si>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</si>
  <si>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</si>
  <si>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</si>
  <si>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</si>
  <si>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</si>
  <si>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</si>
  <si>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</si>
  <si>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</si>
  <si>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</si>
  <si>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</si>
  <si>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</si>
  <si>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</si>
  <si>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</si>
  <si>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</si>
  <si>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</si>
  <si>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</si>
  <si>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</si>
  <si>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</si>
  <si>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</si>
  <si>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</si>
  <si>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</si>
  <si>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</si>
  <si>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</si>
  <si>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</si>
  <si>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</si>
  <si>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</si>
  <si>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</si>
  <si>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</si>
  <si>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</si>
  <si>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</si>
  <si>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</si>
  <si>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</si>
  <si>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</si>
  <si>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</si>
  <si>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</si>
  <si>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</si>
  <si>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</si>
  <si>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</si>
  <si>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</si>
  <si>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</si>
  <si>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</si>
  <si>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</si>
  <si>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</si>
  <si>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</si>
  <si>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</si>
  <si>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</si>
  <si>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</si>
  <si>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</si>
  <si>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</si>
  <si>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</si>
  <si>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</si>
  <si>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</si>
  <si>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</si>
  <si>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</si>
  <si>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</si>
  <si>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</si>
  <si>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</si>
  <si>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</si>
  <si>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</si>
  <si>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</si>
  <si>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</si>
  <si>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</si>
  <si>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</si>
  <si>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</si>
  <si>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</si>
  <si>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</si>
  <si>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</si>
  <si>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</si>
  <si>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</si>
  <si>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</si>
  <si>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</si>
  <si>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</si>
  <si>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</si>
  <si>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</si>
  <si>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</si>
  <si>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</si>
  <si>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</si>
  <si>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</si>
  <si>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</si>
  <si>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</si>
  <si>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</si>
  <si>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</si>
  <si>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</si>
  <si>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</si>
  <si>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</si>
  <si>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</si>
  <si>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</si>
  <si>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</si>
  <si>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</si>
  <si>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</si>
  <si>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</si>
  <si>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</si>
  <si>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</si>
  <si>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</si>
  <si>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</si>
  <si>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</si>
  <si>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</si>
  <si>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</si>
  <si>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</si>
  <si>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</si>
  <si>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</si>
  <si>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</si>
  <si>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</si>
  <si>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</si>
  <si>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</si>
  <si>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</si>
  <si>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</si>
  <si>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</si>
  <si>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</si>
  <si>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</si>
  <si>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</si>
  <si>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</si>
  <si>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</si>
  <si>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</si>
  <si>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</si>
  <si>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</si>
  <si>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</si>
  <si>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</si>
  <si>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</si>
  <si>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</si>
  <si>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</si>
  <si>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</si>
  <si>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</si>
  <si>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</si>
  <si>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</si>
  <si>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</si>
  <si>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</si>
  <si>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</si>
  <si>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</si>
  <si>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</si>
  <si>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</si>
  <si>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</si>
  <si>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</si>
  <si>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</si>
  <si>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</si>
  <si>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</si>
  <si>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</si>
  <si>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</si>
  <si>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</si>
  <si>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</si>
  <si>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</si>
  <si>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</si>
  <si>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</si>
  <si>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</si>
  <si>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</si>
  <si>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</si>
  <si>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</si>
  <si>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</si>
  <si>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</si>
  <si>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</si>
  <si>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</si>
  <si>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</si>
  <si>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</si>
  <si>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</si>
  <si>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</si>
  <si>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</si>
  <si>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</si>
  <si>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</si>
  <si>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</si>
  <si>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</si>
  <si>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</si>
  <si>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</si>
  <si>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</si>
  <si>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</si>
  <si>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</si>
  <si>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</si>
  <si>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</si>
  <si>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</si>
  <si>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</si>
  <si>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</si>
  <si>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</si>
  <si>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</si>
  <si>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</si>
  <si>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</si>
  <si>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</si>
  <si>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</si>
  <si>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</si>
  <si>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</si>
  <si>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</si>
  <si>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</si>
  <si>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</si>
  <si>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</si>
  <si>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</si>
  <si>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</si>
  <si>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</si>
  <si>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</si>
  <si>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</si>
  <si>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</si>
  <si>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</si>
  <si>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</si>
  <si>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</si>
  <si>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</si>
  <si>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</si>
  <si>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</si>
  <si>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</si>
  <si>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</si>
  <si>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</si>
  <si>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</si>
  <si>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</si>
  <si>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</si>
  <si>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</si>
  <si>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</si>
  <si>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</si>
  <si>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</si>
  <si>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</si>
  <si>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</si>
  <si>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</si>
  <si>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</si>
  <si>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</si>
  <si>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</si>
  <si>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</si>
  <si>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</si>
  <si>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</si>
  <si>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</si>
  <si>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</si>
  <si>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</si>
  <si>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</si>
  <si>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</si>
  <si>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</si>
  <si>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</si>
  <si>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</si>
  <si>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</si>
  <si>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</si>
  <si>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</si>
  <si>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</si>
  <si>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</si>
  <si>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</si>
  <si>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</si>
  <si>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</si>
  <si>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</si>
  <si>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</si>
  <si>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</si>
  <si>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</si>
  <si>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</si>
  <si>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</si>
  <si>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</si>
  <si>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</si>
  <si>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</si>
  <si>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</si>
  <si>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</si>
  <si>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</si>
  <si>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</si>
  <si>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</si>
  <si>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</si>
  <si>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</si>
  <si>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</si>
  <si>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</si>
  <si>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</si>
  <si>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</si>
  <si>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</si>
  <si>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</si>
  <si>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</si>
  <si>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</si>
  <si>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</si>
  <si>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</si>
  <si>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</si>
  <si>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</si>
  <si>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</si>
  <si>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</si>
  <si>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</si>
  <si>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</si>
  <si>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</si>
  <si>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</si>
  <si>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</si>
  <si>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</si>
  <si>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</si>
  <si>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</si>
  <si>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</si>
  <si>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</si>
  <si>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</si>
  <si>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</si>
  <si>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</si>
  <si>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</si>
  <si>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</si>
  <si>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</si>
  <si>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</si>
  <si>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</si>
  <si>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</si>
  <si>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</si>
  <si>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</si>
  <si>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</si>
  <si>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</si>
  <si>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</si>
  <si>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</si>
  <si>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</si>
  <si>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</si>
  <si>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</si>
  <si>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</si>
  <si>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</si>
  <si>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</si>
  <si>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</si>
  <si>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</si>
  <si>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</si>
  <si>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</si>
  <si>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</si>
  <si>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</si>
  <si>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</si>
  <si>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</si>
  <si>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</si>
  <si>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</si>
  <si>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</si>
  <si>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</si>
  <si>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</si>
  <si>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</si>
  <si>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</si>
  <si>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</si>
  <si>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</si>
  <si>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</si>
  <si>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</si>
  <si>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</si>
  <si>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</si>
  <si>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</si>
  <si>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</si>
  <si>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</si>
  <si>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</si>
  <si>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</si>
  <si>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</si>
  <si>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</si>
  <si>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</si>
  <si>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</si>
  <si>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</si>
  <si>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</si>
  <si>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</si>
  <si>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</si>
  <si>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</si>
  <si>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</si>
  <si>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</si>
  <si>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</si>
  <si>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</si>
  <si>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</si>
  <si>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</si>
  <si>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</si>
  <si>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</si>
  <si>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</si>
  <si>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</si>
  <si>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</si>
  <si>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</si>
  <si>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</si>
  <si>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</si>
  <si>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</si>
  <si>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</si>
  <si>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</si>
  <si>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</si>
  <si>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</si>
  <si>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</si>
  <si>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</si>
  <si>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</si>
  <si>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</si>
  <si>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</si>
  <si>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</si>
  <si>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</si>
  <si>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</si>
  <si>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</si>
  <si>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</si>
  <si>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</si>
  <si>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</si>
  <si>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</si>
  <si>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</si>
  <si>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</si>
  <si>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</si>
  <si>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</si>
  <si>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</si>
  <si>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</si>
  <si>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</si>
  <si>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</si>
  <si>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</si>
  <si>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</si>
  <si>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</si>
  <si>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</si>
  <si>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</si>
  <si>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</si>
  <si>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</si>
  <si>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</si>
  <si>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</si>
  <si>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</si>
  <si>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</si>
  <si>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</si>
  <si>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</si>
  <si>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</si>
  <si>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</si>
  <si>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</si>
  <si>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</si>
  <si>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</si>
  <si>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</si>
  <si>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</si>
  <si>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</si>
  <si>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</si>
  <si>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</si>
  <si>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</si>
  <si>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</si>
  <si>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</si>
  <si>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</si>
  <si>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</si>
  <si>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</si>
  <si>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</si>
  <si>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</si>
  <si>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</si>
  <si>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</si>
  <si>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</si>
  <si>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</si>
  <si>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</si>
  <si>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</si>
  <si>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</si>
  <si>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</si>
  <si>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</si>
  <si>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</si>
  <si>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</si>
  <si>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</si>
  <si>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</si>
  <si>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</si>
  <si>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</si>
  <si>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</si>
  <si>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</si>
  <si>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</si>
  <si>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</si>
  <si>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</si>
  <si>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</si>
  <si>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</si>
  <si>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</si>
  <si>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</si>
  <si>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</si>
  <si>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</si>
  <si>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</si>
  <si>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</si>
  <si>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</si>
  <si>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</si>
  <si>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</si>
  <si>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</si>
  <si>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</si>
  <si>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</si>
  <si>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</si>
  <si>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</si>
  <si>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</si>
  <si>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</si>
  <si>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</si>
  <si>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</si>
  <si>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</si>
  <si>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</si>
  <si>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</si>
  <si>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</si>
  <si>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</si>
  <si>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</si>
  <si>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</si>
  <si>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</si>
  <si>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</si>
  <si>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</si>
  <si>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</si>
  <si>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</si>
  <si>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</si>
  <si>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</si>
  <si>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</si>
  <si>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</si>
  <si>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</si>
  <si>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</si>
  <si>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</si>
  <si>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</si>
  <si>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</si>
  <si>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</si>
  <si>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</si>
  <si>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</si>
  <si>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</si>
  <si>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</si>
  <si>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</si>
  <si>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</si>
  <si>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</si>
  <si>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</si>
  <si>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</si>
  <si>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</si>
  <si>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</si>
  <si>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</si>
  <si>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</si>
  <si>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</si>
  <si>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</si>
  <si>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</si>
  <si>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</si>
  <si>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</si>
  <si>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</si>
  <si>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</si>
  <si>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</si>
  <si>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</si>
  <si>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</si>
  <si>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</si>
  <si>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</si>
  <si>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</si>
  <si>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</si>
  <si>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</si>
  <si>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</si>
  <si>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</si>
  <si>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</si>
  <si>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</si>
  <si>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</si>
  <si>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</si>
  <si>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</si>
  <si>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</si>
  <si>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</si>
  <si>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</si>
  <si>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</si>
  <si>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</si>
  <si>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</si>
  <si>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</si>
  <si>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</si>
  <si>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</si>
  <si>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</si>
  <si>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</si>
  <si>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</si>
  <si>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</si>
  <si>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</si>
  <si>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</si>
  <si>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</si>
  <si>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</si>
  <si>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</si>
  <si>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</si>
  <si>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</si>
  <si>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</si>
  <si>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</si>
  <si>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</si>
  <si>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</si>
  <si>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</si>
  <si>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</si>
  <si>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</si>
  <si>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</si>
  <si>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</si>
  <si>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</si>
  <si>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</si>
  <si>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</si>
  <si>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</si>
  <si>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</si>
  <si>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</si>
  <si>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</si>
  <si>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</si>
  <si>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</si>
  <si>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</si>
  <si>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</si>
  <si>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</si>
  <si>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</si>
  <si>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</si>
  <si>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</si>
  <si>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</si>
  <si>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</si>
  <si>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</si>
  <si>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</si>
  <si>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</si>
  <si>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</si>
  <si>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</si>
  <si>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</si>
  <si>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</si>
  <si>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</si>
  <si>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</si>
  <si>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</si>
  <si>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</si>
  <si>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</si>
  <si>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</si>
  <si>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</si>
  <si>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</si>
  <si>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</si>
  <si>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</si>
  <si>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</si>
  <si>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</si>
  <si>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</si>
  <si>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</si>
  <si>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</si>
  <si>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</si>
  <si>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</si>
  <si>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</si>
  <si>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</si>
  <si>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</si>
  <si>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</si>
  <si>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</si>
  <si>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</si>
  <si>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</si>
  <si>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</si>
  <si>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</si>
  <si>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</si>
  <si>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</si>
  <si>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</si>
  <si>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</si>
  <si>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</si>
  <si>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</si>
  <si>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</si>
  <si>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</si>
  <si>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</si>
  <si>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</si>
  <si>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</si>
  <si>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</si>
  <si>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</si>
  <si>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</si>
  <si>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</si>
  <si>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</si>
  <si>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</si>
  <si>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</si>
  <si>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</si>
  <si>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</si>
  <si>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</si>
  <si>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</si>
  <si>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</si>
  <si>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</si>
  <si>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</si>
  <si>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</si>
  <si>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</si>
  <si>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</si>
  <si>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</si>
  <si>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</si>
  <si>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</si>
  <si>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</si>
  <si>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</si>
  <si>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</si>
  <si>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</si>
  <si>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</si>
  <si>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</si>
  <si>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</si>
  <si>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</si>
  <si>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</si>
  <si>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</si>
  <si>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</si>
  <si>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</si>
  <si>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</si>
  <si>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</si>
  <si>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</si>
  <si>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</si>
  <si>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</si>
  <si>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</si>
  <si>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</si>
  <si>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</si>
  <si>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</si>
  <si>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</si>
  <si>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</si>
  <si>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</si>
  <si>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</si>
  <si>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</si>
  <si>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</si>
  <si>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</si>
  <si>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</si>
  <si>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</si>
  <si>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</si>
  <si>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</si>
  <si>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</si>
  <si>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</si>
  <si>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</si>
  <si>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</si>
  <si>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</si>
  <si>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</si>
  <si>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</si>
  <si>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</si>
  <si>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</si>
  <si>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</si>
  <si>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</si>
  <si>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</si>
  <si>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</si>
  <si>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</si>
  <si>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</si>
  <si>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</si>
  <si>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</si>
  <si>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</si>
  <si>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</si>
  <si>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</si>
  <si>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</si>
  <si>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</si>
  <si>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</si>
  <si>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</si>
  <si>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</si>
  <si>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</si>
  <si>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</si>
  <si>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</si>
  <si>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</si>
  <si>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</si>
  <si>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</si>
  <si>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</si>
  <si>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</si>
  <si>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</si>
  <si>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</si>
  <si>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</si>
  <si>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</si>
  <si>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</si>
  <si>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</si>
  <si>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</si>
  <si>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</si>
  <si>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</si>
  <si>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</si>
  <si>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</si>
  <si>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</si>
  <si>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</si>
  <si>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</si>
  <si>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</si>
  <si>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</si>
  <si>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</si>
  <si>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</si>
  <si>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</si>
  <si>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</si>
  <si>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</si>
  <si>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</si>
  <si>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</si>
  <si>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</si>
  <si>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</si>
  <si>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</si>
  <si>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</si>
  <si>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</si>
  <si>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</si>
  <si>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</si>
  <si>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</si>
  <si>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</si>
  <si>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</si>
  <si>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</si>
  <si>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</si>
  <si>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</si>
  <si>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</si>
  <si>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</si>
  <si>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</si>
  <si>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</si>
  <si>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</si>
  <si>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</si>
  <si>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</si>
  <si>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</si>
  <si>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</si>
  <si>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</si>
  <si>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</si>
  <si>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</si>
  <si>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</si>
  <si>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</si>
  <si>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</si>
  <si>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</si>
  <si>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</si>
  <si>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</si>
  <si>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</si>
  <si>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</si>
  <si>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</si>
  <si>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</si>
  <si>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</si>
  <si>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</si>
  <si>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</si>
  <si>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</si>
  <si>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</si>
  <si>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</si>
  <si>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</si>
  <si>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</si>
  <si>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</si>
  <si>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</si>
  <si>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</si>
  <si>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</si>
  <si>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</si>
  <si>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</si>
  <si>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</si>
  <si>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</si>
  <si>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</si>
  <si>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</si>
  <si>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</si>
  <si>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</si>
  <si>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</si>
  <si>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</si>
  <si>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</si>
  <si>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</si>
  <si>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</si>
  <si>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</si>
  <si>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</si>
  <si>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</si>
  <si>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</si>
  <si>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</si>
  <si>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</si>
  <si>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</si>
  <si>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</si>
  <si>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</si>
  <si>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</si>
  <si>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</si>
  <si>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</si>
  <si>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</si>
  <si>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</si>
  <si>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</si>
  <si>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</si>
  <si>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</si>
  <si>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</si>
  <si>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</si>
  <si>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</si>
  <si>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</si>
  <si>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</si>
  <si>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</si>
  <si>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</si>
  <si>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</si>
  <si>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</si>
  <si>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</si>
  <si>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</si>
  <si>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</si>
  <si>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</si>
  <si>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</si>
  <si>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</si>
  <si>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</si>
  <si>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</si>
  <si>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</si>
  <si>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</si>
  <si>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</si>
  <si>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</si>
  <si>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</si>
  <si>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</si>
  <si>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</si>
  <si>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</si>
  <si>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</si>
  <si>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</si>
  <si>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</si>
  <si>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</si>
  <si>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</si>
  <si>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</si>
  <si>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</si>
  <si>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</si>
  <si>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</si>
  <si>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</si>
  <si>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</si>
  <si>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</si>
  <si>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</si>
  <si>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</si>
  <si>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</si>
  <si>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</si>
  <si>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</si>
  <si>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</si>
  <si>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</si>
  <si>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</si>
  <si>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</si>
  <si>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</si>
  <si>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</si>
  <si>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</si>
  <si>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</si>
  <si>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</si>
  <si>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</si>
  <si>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</si>
  <si>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</si>
  <si>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</si>
  <si>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</si>
  <si>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</si>
  <si>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</si>
  <si>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</si>
  <si>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</si>
  <si>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</si>
  <si>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</si>
  <si>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</si>
  <si>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</si>
  <si>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</si>
  <si>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</si>
  <si>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</si>
  <si>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</si>
  <si>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</si>
  <si>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</si>
  <si>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</si>
  <si>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</si>
  <si>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</si>
  <si>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</si>
  <si>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</si>
  <si>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</si>
  <si>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</si>
  <si>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</si>
  <si>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</si>
  <si>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</si>
  <si>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</si>
  <si>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</si>
  <si>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</si>
  <si>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</si>
  <si>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</si>
  <si>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</si>
  <si>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</si>
  <si>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</si>
  <si>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</si>
  <si>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</si>
  <si>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</si>
  <si>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</si>
  <si>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</si>
  <si>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</si>
  <si>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</si>
  <si>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</si>
  <si>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</si>
  <si>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</si>
  <si>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</si>
  <si>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</si>
  <si>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</si>
  <si>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</si>
  <si>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</si>
  <si>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</si>
  <si>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</si>
  <si>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</si>
  <si>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</si>
  <si>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</si>
  <si>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</si>
  <si>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</si>
  <si>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</si>
  <si>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</si>
  <si>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</si>
  <si>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</si>
  <si>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</si>
  <si>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</si>
  <si>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</si>
  <si>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</si>
  <si>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</si>
  <si>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</si>
  <si>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</si>
  <si>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</si>
  <si>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</si>
  <si>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</si>
  <si>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</si>
  <si>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</si>
  <si>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</si>
  <si>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</si>
  <si>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</si>
  <si>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</si>
  <si>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</si>
  <si>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</si>
  <si>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</si>
  <si>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</si>
  <si>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</si>
  <si>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</si>
  <si>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</si>
  <si>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</si>
  <si>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</si>
  <si>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</si>
  <si>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</si>
  <si>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</si>
  <si>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</si>
  <si>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</si>
  <si>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</si>
  <si>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</si>
  <si>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</si>
  <si>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</si>
  <si>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</si>
  <si>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</si>
  <si>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</si>
  <si>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</si>
  <si>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</si>
  <si>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</si>
  <si>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</si>
  <si>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</si>
  <si>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</si>
  <si>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</si>
  <si>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</si>
  <si>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</si>
  <si>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</si>
  <si>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</si>
  <si>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</si>
  <si>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</si>
  <si>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</si>
  <si>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</si>
  <si>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</si>
  <si>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</si>
  <si>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</si>
  <si>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</si>
  <si>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</si>
  <si>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</si>
  <si>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</si>
  <si>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</si>
  <si>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</si>
  <si>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</si>
  <si>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</si>
  <si>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</si>
  <si>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</si>
  <si>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</si>
  <si>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</si>
  <si>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</si>
  <si>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</si>
  <si>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</si>
  <si>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</si>
  <si>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</si>
  <si>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</si>
  <si>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</si>
  <si>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</si>
  <si>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</si>
  <si>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</si>
  <si>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</si>
  <si>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</si>
  <si>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</si>
  <si>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</si>
  <si>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</si>
  <si>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</si>
  <si>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</si>
  <si>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</si>
  <si>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</si>
  <si>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</si>
  <si>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</si>
  <si>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</si>
  <si>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</si>
  <si>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</si>
  <si>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</si>
  <si>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</si>
  <si>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</si>
  <si>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</si>
  <si>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</si>
  <si>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</si>
  <si>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</si>
  <si>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</si>
  <si>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</si>
  <si>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</si>
  <si>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</si>
  <si>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</si>
  <si>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</si>
  <si>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</si>
  <si>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</si>
  <si>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</si>
  <si>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</si>
  <si>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</si>
  <si>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</si>
  <si>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</si>
  <si>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</si>
  <si>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</si>
  <si>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</si>
  <si>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</si>
  <si>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</si>
  <si>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</si>
  <si>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</si>
  <si>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</si>
  <si>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</si>
  <si>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</si>
  <si>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</si>
  <si>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</si>
  <si>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</si>
  <si>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</si>
  <si>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</si>
  <si>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</si>
  <si>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</si>
  <si>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</si>
  <si>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</si>
  <si>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</si>
  <si>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</si>
  <si>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</si>
  <si>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</si>
  <si>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</si>
  <si>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</si>
  <si>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</si>
  <si>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</si>
  <si>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</si>
  <si>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</si>
  <si>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</si>
  <si>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</si>
  <si>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</si>
  <si>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</si>
  <si>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</si>
  <si>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</si>
  <si>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</si>
  <si>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</si>
  <si>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</si>
  <si>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</si>
  <si>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</si>
  <si>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</si>
  <si>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</si>
  <si>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</si>
  <si>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</si>
  <si>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</si>
  <si>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</si>
  <si>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</si>
  <si>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</si>
  <si>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</si>
  <si>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</si>
  <si>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</si>
  <si>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</si>
  <si>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</si>
  <si>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</si>
  <si>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</si>
  <si>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</si>
  <si>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</si>
  <si>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</si>
  <si>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</si>
  <si>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</si>
  <si>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</si>
  <si>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</si>
  <si>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</si>
  <si>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</si>
  <si>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</si>
  <si>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</si>
  <si>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</si>
  <si>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</si>
  <si>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</si>
  <si>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</si>
  <si>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</si>
  <si>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</si>
  <si>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</si>
  <si>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</si>
  <si>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</si>
  <si>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</si>
  <si>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</si>
  <si>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</si>
  <si>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</si>
  <si>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</si>
  <si>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</si>
  <si>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</si>
  <si>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</si>
  <si>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</si>
  <si>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</si>
  <si>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</si>
  <si>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</si>
  <si>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</si>
  <si>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</si>
  <si>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</si>
  <si>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</si>
  <si>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</si>
  <si>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</si>
  <si>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</si>
  <si>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</si>
  <si>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</si>
  <si>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</si>
  <si>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</si>
  <si>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</si>
  <si>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</si>
  <si>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</si>
  <si>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</si>
  <si>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</si>
  <si>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</si>
  <si>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</si>
  <si>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</si>
  <si>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</si>
  <si>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</si>
  <si>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</si>
  <si>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</si>
  <si>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</si>
  <si>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</si>
  <si>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</si>
  <si>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</si>
  <si>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</si>
  <si>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</si>
  <si>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</si>
  <si>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</si>
  <si>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</si>
  <si>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</si>
  <si>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</si>
  <si>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</si>
  <si>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</si>
  <si>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</si>
  <si>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</si>
  <si>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</si>
  <si>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</si>
  <si>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</si>
  <si>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</si>
  <si>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</si>
  <si>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</si>
  <si>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</si>
  <si>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</si>
  <si>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</si>
  <si>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</si>
  <si>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</si>
  <si>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</si>
  <si>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</si>
  <si>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</si>
  <si>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</si>
  <si>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</si>
  <si>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</si>
  <si>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</si>
  <si>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</si>
  <si>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</si>
  <si>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</si>
  <si>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</si>
  <si>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</si>
  <si>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</si>
  <si>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</si>
  <si>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</si>
  <si>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</si>
  <si>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</si>
  <si>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</si>
  <si>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</si>
  <si>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</si>
  <si>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</si>
  <si>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</si>
  <si>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</si>
  <si>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</si>
  <si>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</si>
  <si>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</si>
  <si>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</si>
  <si>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</si>
  <si>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</si>
  <si>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</si>
  <si>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</si>
  <si>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</si>
  <si>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</si>
  <si>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</si>
  <si>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</si>
  <si>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</si>
  <si>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</si>
  <si>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</si>
  <si>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</si>
  <si>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</si>
  <si>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</si>
  <si>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</si>
  <si>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</si>
  <si>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</si>
  <si>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</si>
  <si>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</si>
  <si>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</si>
  <si>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</si>
  <si>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</si>
  <si>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</si>
  <si>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</si>
  <si>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</si>
  <si>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</si>
  <si>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</si>
  <si>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</si>
  <si>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</si>
  <si>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</si>
  <si>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</si>
  <si>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</si>
  <si>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</si>
  <si>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</si>
  <si>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</si>
  <si>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</si>
  <si>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</si>
  <si>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</si>
  <si>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</si>
  <si>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</si>
  <si>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</si>
  <si>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</si>
  <si>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</si>
  <si>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</si>
  <si>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</si>
  <si>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</si>
  <si>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</si>
  <si>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</si>
  <si>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</si>
  <si>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</si>
  <si>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</si>
  <si>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</si>
  <si>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</si>
  <si>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</si>
  <si>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</si>
  <si>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</si>
  <si>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</si>
  <si>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</si>
  <si>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</si>
  <si>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</si>
  <si>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</si>
  <si>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</si>
  <si>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</si>
  <si>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</si>
  <si>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</si>
  <si>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</si>
  <si>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</si>
  <si>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</si>
  <si>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</si>
  <si>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</si>
  <si>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</si>
  <si>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</si>
  <si>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</si>
  <si>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</si>
  <si>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</si>
  <si>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</si>
  <si>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</si>
  <si>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</si>
  <si>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</si>
  <si>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</si>
  <si>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</si>
  <si>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</si>
  <si>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</si>
  <si>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</si>
  <si>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</si>
  <si>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</si>
  <si>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</si>
  <si>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</si>
  <si>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</si>
  <si>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</si>
  <si>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</si>
  <si>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</si>
  <si>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</si>
  <si>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</si>
  <si>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</si>
  <si>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</si>
  <si>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</si>
  <si>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</si>
  <si>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</si>
  <si>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</si>
  <si>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</si>
  <si>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</si>
  <si>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</si>
  <si>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</si>
  <si>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</si>
  <si>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</si>
  <si>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</si>
  <si>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</si>
  <si>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</si>
  <si>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</si>
  <si>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</si>
  <si>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</si>
  <si>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</si>
  <si>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</si>
  <si>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</si>
  <si>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</si>
  <si>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</si>
  <si>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</si>
  <si>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</si>
  <si>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</si>
  <si>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</si>
  <si>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</si>
  <si>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</si>
  <si>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</si>
  <si>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</si>
  <si>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</si>
  <si>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</si>
  <si>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</si>
  <si>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</si>
  <si>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</si>
  <si>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</si>
  <si>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</si>
  <si>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</si>
  <si>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</si>
  <si>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</si>
  <si>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</si>
  <si>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</si>
  <si>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</si>
  <si>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</si>
  <si>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</si>
  <si>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</si>
  <si>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</si>
  <si>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</si>
  <si>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</si>
  <si>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</si>
  <si>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</si>
  <si>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</si>
  <si>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</si>
  <si>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</si>
  <si>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</si>
  <si>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</si>
  <si>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</si>
  <si>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</si>
  <si>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</si>
  <si>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</si>
  <si>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</si>
  <si>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</si>
  <si>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</si>
  <si>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</si>
  <si>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</si>
  <si>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</si>
  <si>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</si>
  <si>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</si>
  <si>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</si>
  <si>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</si>
  <si>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</si>
  <si>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</si>
  <si>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</si>
  <si>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</si>
  <si>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</si>
  <si>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</si>
  <si>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</si>
  <si>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</si>
  <si>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</si>
  <si>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</si>
  <si>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</si>
  <si>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</si>
  <si>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</si>
  <si>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</si>
  <si>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</si>
  <si>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</si>
  <si>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</si>
  <si>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</si>
  <si>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</si>
  <si>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</si>
  <si>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</si>
  <si>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</si>
  <si>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</si>
  <si>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</si>
  <si>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</si>
  <si>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</si>
  <si>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</si>
  <si>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</si>
  <si>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</si>
  <si>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</si>
  <si>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</si>
  <si>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</si>
  <si>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</si>
  <si>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</si>
  <si>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</si>
  <si>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</si>
  <si>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</si>
  <si>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</si>
  <si>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</si>
  <si>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</si>
  <si>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</si>
  <si>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</si>
  <si>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</si>
  <si>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</si>
  <si>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</si>
  <si>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</si>
  <si>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</si>
  <si>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</si>
  <si>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</si>
  <si>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</si>
  <si>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</si>
  <si>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</si>
  <si>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</si>
  <si>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</si>
  <si>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</si>
  <si>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</si>
  <si>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</si>
  <si>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</si>
  <si>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</si>
  <si>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</si>
  <si>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</si>
  <si>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</si>
  <si>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</si>
  <si>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</si>
  <si>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</si>
  <si>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</si>
  <si>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</si>
  <si>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</si>
  <si>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</si>
  <si>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</si>
  <si>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</si>
  <si>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</si>
  <si>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</si>
  <si>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</si>
  <si>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</si>
  <si>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</si>
  <si>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</si>
  <si>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</si>
  <si>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</si>
  <si>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</si>
  <si>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</si>
  <si>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</si>
  <si>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</si>
  <si>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</si>
  <si>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</si>
  <si>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</si>
  <si>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</si>
  <si>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</si>
  <si>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</si>
  <si>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</si>
  <si>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</si>
  <si>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</si>
  <si>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</si>
  <si>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</si>
  <si>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</si>
  <si>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</si>
  <si>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</si>
  <si>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</si>
  <si>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</si>
  <si>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</si>
  <si>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</si>
  <si>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</si>
  <si>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</si>
  <si>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</si>
  <si>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</si>
  <si>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</si>
  <si>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</si>
  <si>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</si>
  <si>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</si>
  <si>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</si>
  <si>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</si>
  <si>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</si>
  <si>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</si>
  <si>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</si>
  <si>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</si>
  <si>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</si>
  <si>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</si>
  <si>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</si>
  <si>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</si>
  <si>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</si>
  <si>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</si>
  <si>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</si>
  <si>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</si>
  <si>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</si>
  <si>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</si>
  <si>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</si>
  <si>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</si>
  <si>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</si>
  <si>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</si>
  <si>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</si>
  <si>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</si>
  <si>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</si>
  <si>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</si>
  <si>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</si>
  <si>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</si>
  <si>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</si>
  <si>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</si>
  <si>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</si>
  <si>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</si>
  <si>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</si>
  <si>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</si>
  <si>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</si>
  <si>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</si>
  <si>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</si>
  <si>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</si>
  <si>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</si>
  <si>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</si>
  <si>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</si>
  <si>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</si>
  <si>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</si>
  <si>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</si>
  <si>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</si>
  <si>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</si>
  <si>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</si>
  <si>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</si>
  <si>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</si>
  <si>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</si>
  <si>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</si>
  <si>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</si>
  <si>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</si>
  <si>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</si>
  <si>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</si>
  <si>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</si>
  <si>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</si>
  <si>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</si>
  <si>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</si>
  <si>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</si>
  <si>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</si>
  <si>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</si>
  <si>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</si>
  <si>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</si>
  <si>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</si>
  <si>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</si>
  <si>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</si>
  <si>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</si>
  <si>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</si>
  <si>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</si>
  <si>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</si>
  <si>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</si>
  <si>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</si>
  <si>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</si>
  <si>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</si>
  <si>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</si>
  <si>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</si>
  <si>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</si>
  <si>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</si>
  <si>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</si>
  <si>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</si>
  <si>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</si>
  <si>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</si>
  <si>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</si>
  <si>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</si>
  <si>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</si>
  <si>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</si>
  <si>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</si>
  <si>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</si>
  <si>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</si>
  <si>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</si>
  <si>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</si>
  <si>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</si>
  <si>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</si>
  <si>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</si>
  <si>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</si>
  <si>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</si>
  <si>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</si>
  <si>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</si>
  <si>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</si>
  <si>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</si>
  <si>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</si>
  <si>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</si>
  <si>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</si>
  <si>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</si>
  <si>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</si>
  <si>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</si>
  <si>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</si>
  <si>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</si>
  <si>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</si>
  <si>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</si>
  <si>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</si>
  <si>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</si>
  <si>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</si>
  <si>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</si>
  <si>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</si>
  <si>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</si>
  <si>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</si>
  <si>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</si>
  <si>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</si>
  <si>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</si>
  <si>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</si>
  <si>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</si>
  <si>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</si>
  <si>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</si>
  <si>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</si>
  <si>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</si>
  <si>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</si>
  <si>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</si>
  <si>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</si>
  <si>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</si>
  <si>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</si>
  <si>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</si>
  <si>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</si>
  <si>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</si>
  <si>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</si>
  <si>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</si>
  <si>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</si>
  <si>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</si>
  <si>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</si>
  <si>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</si>
  <si>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</si>
  <si>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</si>
  <si>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</si>
  <si>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</si>
  <si>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</si>
  <si>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</si>
  <si>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</si>
  <si>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</si>
  <si>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</si>
  <si>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</si>
  <si>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</si>
  <si>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</si>
  <si>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</si>
  <si>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</si>
  <si>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</si>
  <si>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</si>
  <si>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</si>
  <si>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</si>
  <si>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</si>
  <si>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</si>
  <si>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</si>
  <si>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</si>
  <si>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</si>
  <si>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</si>
  <si>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</si>
  <si>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</si>
  <si>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</si>
  <si>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</si>
  <si>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</si>
  <si>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</si>
  <si>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</si>
  <si>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</si>
  <si>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</si>
  <si>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</si>
  <si>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</si>
  <si>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</si>
  <si>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</si>
  <si>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</si>
  <si>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</si>
  <si>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</si>
  <si>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</si>
  <si>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</si>
  <si>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</si>
  <si>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</si>
  <si>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</si>
  <si>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</si>
  <si>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</si>
  <si>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</si>
  <si>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</si>
  <si>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</si>
  <si>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</si>
  <si>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</si>
  <si>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</si>
  <si>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</si>
  <si>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</si>
  <si>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</si>
  <si>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</si>
  <si>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</si>
  <si>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</si>
  <si>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</si>
  <si>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</si>
  <si>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</si>
  <si>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</si>
  <si>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</si>
  <si>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</si>
  <si>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</si>
  <si>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</si>
  <si>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</si>
  <si>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</si>
  <si>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</si>
  <si>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</si>
  <si>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</si>
  <si>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</si>
  <si>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</si>
  <si>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</si>
  <si>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</si>
  <si>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</si>
  <si>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</si>
  <si>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</si>
  <si>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</si>
  <si>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</si>
  <si>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</si>
  <si>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</si>
  <si>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</si>
  <si>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</si>
  <si>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</si>
  <si>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</si>
  <si>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</si>
  <si>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</si>
  <si>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</si>
  <si>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</si>
  <si>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</si>
  <si>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</si>
  <si>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</si>
  <si>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</si>
  <si>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</si>
  <si>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</si>
  <si>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</si>
  <si>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</si>
  <si>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</si>
  <si>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</si>
  <si>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</si>
  <si>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</si>
  <si>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</si>
  <si>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</si>
  <si>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</si>
  <si>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</si>
  <si>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</si>
  <si>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</si>
  <si>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</si>
  <si>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</si>
  <si>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</si>
  <si>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</si>
  <si>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</si>
  <si>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</si>
  <si>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</si>
  <si>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</si>
  <si>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</si>
  <si>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</si>
  <si>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</si>
  <si>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</si>
  <si>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</si>
  <si>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</si>
  <si>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</si>
  <si>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</si>
  <si>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</si>
  <si>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</si>
  <si>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</si>
  <si>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</si>
  <si>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</si>
  <si>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</si>
  <si>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</si>
  <si>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</si>
  <si>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</si>
  <si>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</si>
  <si>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</si>
  <si>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</si>
  <si>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</si>
  <si>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</si>
  <si>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</si>
  <si>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</si>
  <si>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</si>
  <si>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</si>
  <si>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</si>
  <si>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</si>
  <si>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</si>
  <si>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</si>
  <si>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</si>
  <si>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</si>
  <si>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</si>
  <si>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</si>
  <si>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</si>
  <si>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</si>
  <si>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</si>
  <si>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</si>
  <si>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</si>
  <si>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</si>
  <si>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</si>
  <si>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</si>
  <si>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</si>
  <si>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</si>
  <si>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</si>
  <si>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</si>
  <si>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</si>
  <si>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</si>
  <si>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</si>
  <si>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</si>
  <si>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</si>
  <si>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</si>
  <si>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</si>
  <si>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</si>
  <si>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</si>
  <si>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</si>
  <si>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</si>
  <si>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</si>
  <si>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</si>
  <si>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</si>
  <si>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</si>
  <si>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</si>
  <si>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</si>
  <si>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</si>
  <si>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</si>
  <si>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</si>
  <si>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</si>
  <si>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</si>
  <si>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</si>
  <si>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</si>
  <si>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</si>
  <si>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</si>
  <si>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</si>
  <si>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</si>
  <si>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</si>
  <si>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</si>
  <si>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</si>
  <si>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</si>
  <si>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</si>
  <si>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</si>
  <si>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</si>
  <si>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</si>
  <si>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</si>
  <si>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</si>
  <si>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</si>
  <si>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</si>
  <si>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</si>
  <si>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</si>
  <si>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</si>
  <si>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</si>
  <si>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</si>
  <si>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</si>
  <si>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</si>
  <si>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</si>
  <si>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</si>
  <si>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</si>
  <si>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</si>
  <si>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</si>
  <si>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</si>
  <si>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</si>
  <si>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</si>
  <si>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</si>
  <si>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</si>
  <si>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</si>
  <si>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</si>
  <si>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</si>
  <si>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</si>
  <si>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</si>
  <si>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</si>
  <si>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</si>
  <si>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</si>
  <si>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</si>
  <si>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</si>
  <si>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</si>
  <si>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</si>
  <si>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</si>
  <si>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</si>
  <si>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</si>
  <si>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</si>
  <si>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</si>
  <si>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</si>
  <si>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</si>
  <si>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</si>
  <si>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</si>
  <si>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</si>
  <si>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</si>
  <si>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</si>
  <si>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</si>
  <si>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</si>
  <si>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</si>
  <si>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</si>
  <si>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</si>
  <si>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</si>
  <si>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</si>
  <si>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</si>
  <si>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</si>
  <si>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</si>
  <si>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</si>
  <si>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</si>
  <si>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</si>
  <si>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</si>
  <si>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</si>
  <si>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</si>
  <si>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</si>
  <si>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</si>
  <si>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</si>
  <si>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</si>
  <si>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</si>
  <si>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</si>
  <si>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</si>
  <si>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</si>
  <si>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</si>
  <si>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</si>
  <si>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</si>
  <si>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</si>
  <si>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</si>
  <si>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</si>
  <si>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</si>
  <si>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</si>
  <si>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</si>
  <si>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</si>
  <si>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</si>
  <si>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</si>
  <si>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</si>
  <si>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</si>
  <si>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</si>
  <si>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</si>
  <si>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</si>
  <si>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</si>
  <si>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</si>
  <si>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</si>
  <si>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</si>
  <si>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</si>
  <si>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</si>
  <si>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</si>
  <si>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</si>
  <si>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</si>
  <si>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</si>
  <si>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</si>
  <si>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</si>
  <si>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</si>
  <si>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</si>
  <si>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</si>
  <si>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</si>
  <si>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</si>
  <si>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</si>
  <si>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</si>
  <si>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</si>
  <si>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</si>
  <si>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</si>
  <si>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</si>
  <si>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</si>
  <si>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</si>
  <si>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</si>
  <si>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</si>
  <si>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</si>
  <si>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</si>
  <si>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</si>
  <si>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</si>
  <si>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</si>
  <si>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</si>
  <si>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</si>
  <si>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</si>
  <si>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</si>
  <si>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</si>
  <si>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</si>
  <si>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</si>
  <si>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</si>
  <si>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</si>
  <si>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</si>
  <si>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</si>
  <si>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</si>
  <si>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</si>
  <si>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</si>
  <si>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</si>
  <si>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</si>
  <si>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</si>
  <si>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</si>
  <si>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</si>
  <si>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</si>
  <si>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</si>
  <si>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</si>
  <si>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</si>
  <si>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</si>
  <si>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</si>
  <si>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</si>
  <si>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</si>
  <si>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</si>
  <si>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</si>
  <si>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</si>
  <si>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</si>
  <si>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</si>
  <si>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</si>
  <si>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</si>
  <si>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</si>
  <si>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</si>
  <si>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</si>
  <si>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</si>
  <si>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</si>
  <si>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</si>
  <si>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</si>
  <si>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</si>
  <si>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</si>
  <si>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</si>
  <si>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</si>
  <si>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</si>
  <si>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</si>
  <si>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</si>
  <si>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</si>
  <si>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</si>
  <si>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</si>
  <si>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</si>
  <si>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</si>
  <si>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</si>
  <si>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</si>
  <si>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</si>
  <si>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</si>
  <si>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</si>
  <si>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</si>
  <si>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</si>
  <si>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</si>
  <si>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</si>
  <si>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</si>
  <si>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</si>
  <si>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</si>
  <si>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</si>
  <si>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</si>
  <si>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</si>
  <si>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</si>
  <si>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</si>
  <si>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</si>
  <si>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</si>
  <si>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</si>
  <si>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</si>
  <si>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</si>
  <si>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</si>
  <si>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</si>
  <si>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</si>
  <si>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</si>
  <si>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</si>
  <si>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</si>
  <si>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</si>
  <si>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</si>
  <si>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</si>
  <si>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</si>
  <si>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</si>
  <si>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</si>
  <si>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</si>
  <si>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</si>
  <si>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</si>
  <si>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</si>
  <si>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</si>
  <si>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</si>
  <si>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</si>
  <si>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</si>
  <si>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</si>
  <si>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</si>
  <si>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</si>
  <si>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</si>
  <si>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</si>
  <si>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</si>
  <si>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</si>
  <si>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</si>
  <si>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</si>
  <si>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</si>
  <si>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</si>
  <si>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</si>
  <si>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</si>
  <si>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</si>
  <si>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</si>
  <si>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</si>
  <si>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</si>
  <si>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</si>
  <si>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</si>
  <si>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</si>
  <si>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</si>
  <si>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</si>
  <si>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</si>
  <si>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</si>
  <si>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</si>
  <si>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</si>
  <si>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</si>
  <si>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</si>
  <si>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</si>
  <si>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</si>
  <si>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</si>
  <si>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</si>
  <si>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</si>
  <si>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</si>
  <si>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</si>
  <si>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</si>
  <si>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</si>
  <si>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</si>
  <si>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</si>
  <si>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</si>
  <si>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</si>
  <si>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</si>
  <si>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</si>
  <si>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</si>
  <si>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</si>
  <si>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</si>
  <si>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</si>
  <si>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</si>
  <si>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</si>
  <si>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</si>
  <si>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</si>
  <si>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</si>
  <si>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</si>
  <si>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</si>
  <si>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</si>
  <si>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</si>
  <si>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</si>
  <si>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</si>
  <si>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</si>
  <si>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</si>
  <si>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</si>
  <si>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</si>
  <si>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</si>
  <si>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</si>
  <si>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</si>
  <si>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</si>
  <si>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</si>
  <si>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</si>
  <si>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</si>
  <si>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</si>
  <si>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</si>
  <si>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</si>
  <si>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</si>
  <si>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</si>
  <si>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</si>
  <si>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</si>
  <si>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</si>
  <si>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</si>
  <si>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</si>
  <si>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</si>
  <si>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</si>
  <si>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</si>
  <si>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</si>
  <si>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</si>
  <si>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</si>
  <si>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</si>
  <si>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</si>
  <si>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</si>
  <si>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</si>
  <si>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</si>
  <si>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</si>
  <si>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</si>
  <si>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</si>
  <si>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</si>
  <si>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</si>
  <si>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</si>
  <si>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</si>
  <si>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</si>
  <si>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</si>
  <si>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</si>
  <si>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</si>
  <si>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</si>
  <si>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</si>
  <si>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</si>
  <si>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</si>
  <si>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</si>
  <si>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</si>
  <si>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</si>
  <si>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</si>
  <si>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</si>
  <si>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</si>
  <si>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</si>
  <si>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</si>
  <si>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</si>
  <si>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</si>
  <si>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</si>
  <si>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</si>
  <si>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</si>
  <si>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</si>
  <si>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</si>
  <si>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</si>
  <si>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</si>
  <si>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</si>
  <si>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</si>
  <si>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</si>
  <si>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</si>
  <si>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</si>
  <si>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</si>
  <si>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</si>
  <si>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</si>
  <si>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</si>
  <si>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</si>
  <si>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</si>
  <si>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</si>
  <si>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</si>
  <si>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</si>
  <si>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</si>
  <si>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</si>
  <si>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</si>
  <si>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</si>
  <si>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</si>
  <si>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</si>
  <si>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</si>
  <si>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</si>
  <si>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</si>
  <si>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</si>
  <si>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</si>
  <si>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</si>
  <si>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</si>
  <si>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</si>
  <si>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</si>
  <si>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</si>
  <si>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</si>
  <si>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</si>
  <si>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</si>
  <si>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</si>
  <si>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</si>
  <si>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</si>
  <si>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</si>
  <si>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</si>
  <si>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</si>
  <si>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</si>
  <si>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</si>
  <si>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</si>
  <si>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</si>
  <si>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</si>
  <si>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</si>
  <si>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</si>
  <si>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</si>
  <si>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</si>
  <si>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</si>
  <si>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</si>
  <si>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</si>
  <si>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</si>
  <si>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</si>
  <si>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</si>
  <si>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</si>
  <si>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</si>
  <si>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</si>
  <si>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</si>
  <si>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</si>
  <si>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</si>
  <si>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</si>
  <si>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</si>
  <si>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</si>
  <si>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</si>
  <si>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</si>
  <si>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</si>
  <si>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</si>
  <si>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</si>
  <si>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</si>
  <si>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</si>
  <si>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</si>
  <si>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</si>
  <si>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</si>
  <si>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</si>
  <si>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</si>
  <si>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</si>
  <si>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</si>
  <si>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</si>
  <si>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</si>
  <si>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</si>
  <si>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</si>
  <si>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</si>
  <si>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</si>
  <si>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</si>
  <si>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</si>
  <si>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</si>
  <si>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</si>
  <si>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</si>
  <si>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</si>
  <si>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</si>
  <si>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</si>
  <si>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</si>
  <si>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</si>
  <si>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</si>
  <si>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</si>
  <si>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</si>
  <si>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</si>
  <si>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</si>
  <si>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</si>
  <si>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</si>
  <si>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</si>
  <si>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</si>
  <si>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</si>
  <si>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</si>
  <si>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</si>
  <si>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</si>
  <si>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</si>
  <si>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</si>
  <si>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</si>
  <si>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</si>
  <si>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</si>
  <si>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</si>
  <si>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</si>
  <si>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</si>
  <si>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</si>
  <si>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</si>
  <si>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</si>
  <si>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</si>
  <si>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</si>
  <si>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</si>
  <si>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</si>
  <si>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</si>
  <si>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</si>
  <si>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</si>
  <si>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</si>
  <si>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</si>
  <si>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</si>
  <si>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</si>
  <si>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</si>
  <si>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</si>
  <si>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</si>
  <si>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</si>
  <si>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</si>
  <si>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</si>
  <si>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</si>
  <si>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</si>
  <si>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</si>
  <si>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</si>
  <si>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</si>
  <si>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</si>
  <si>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</si>
  <si>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</si>
  <si>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</si>
  <si>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</si>
  <si>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</si>
  <si>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</si>
  <si>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</si>
  <si>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</si>
  <si>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</si>
  <si>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</si>
  <si>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</si>
  <si>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</si>
  <si>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</si>
  <si>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</si>
  <si>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</si>
  <si>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</si>
  <si>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</si>
  <si>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</si>
  <si>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</si>
  <si>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</si>
  <si>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</si>
  <si>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</si>
  <si>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</si>
  <si>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</si>
  <si>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</si>
  <si>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</si>
  <si>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</si>
  <si>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</si>
  <si>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</si>
  <si>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</si>
  <si>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</si>
  <si>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</si>
  <si>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</si>
  <si>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</si>
  <si>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</si>
  <si>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</si>
  <si>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</si>
  <si>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</si>
  <si>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</si>
  <si>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</si>
  <si>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</si>
  <si>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</si>
  <si>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</si>
  <si>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</si>
  <si>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</si>
  <si>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</si>
  <si>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</si>
  <si>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</si>
  <si>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</si>
  <si>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</si>
  <si>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</si>
  <si>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</si>
  <si>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</si>
  <si>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</si>
  <si>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</si>
  <si>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</si>
  <si>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</si>
  <si>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</si>
  <si>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</si>
  <si>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</si>
  <si>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</si>
  <si>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</si>
  <si>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</si>
  <si>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</si>
  <si>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</si>
  <si>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</si>
  <si>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</si>
  <si>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</si>
  <si>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</si>
  <si>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</si>
  <si>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</si>
  <si>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</si>
  <si>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</si>
  <si>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</si>
  <si>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</si>
  <si>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</si>
  <si>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</si>
  <si>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</si>
  <si>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</si>
  <si>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</si>
  <si>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</si>
  <si>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</si>
  <si>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</si>
  <si>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</si>
  <si>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</si>
  <si>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</si>
  <si>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</si>
  <si>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</si>
  <si>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</si>
  <si>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</si>
  <si>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</si>
  <si>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</si>
  <si>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</si>
  <si>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</si>
  <si>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</si>
  <si>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</si>
  <si>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</si>
  <si>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</si>
  <si>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</si>
  <si>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</si>
  <si>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</si>
  <si>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</si>
  <si>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</si>
  <si>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</si>
  <si>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</si>
  <si>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</si>
  <si>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</si>
  <si>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</si>
  <si>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</si>
  <si>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</si>
  <si>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</si>
  <si>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</si>
  <si>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</si>
  <si>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</si>
  <si>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</si>
  <si>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</si>
  <si>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</si>
  <si>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</si>
  <si>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</si>
  <si>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</si>
  <si>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</si>
  <si>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</si>
  <si>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</si>
  <si>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</si>
  <si>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</si>
  <si>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</si>
  <si>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</si>
  <si>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</si>
  <si>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</si>
  <si>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</si>
  <si>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</si>
  <si>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</si>
  <si>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</si>
  <si>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</si>
  <si>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</si>
  <si>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</si>
  <si>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</si>
  <si>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</si>
  <si>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</si>
  <si>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</si>
  <si>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</si>
  <si>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</si>
  <si>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</si>
  <si>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</si>
  <si>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</si>
  <si>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</si>
  <si>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</si>
  <si>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</si>
  <si>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</si>
  <si>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</si>
  <si>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</si>
  <si>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</si>
  <si>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</si>
  <si>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</si>
  <si>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</si>
  <si>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</si>
  <si>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</si>
  <si>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</si>
  <si>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</si>
  <si>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</si>
  <si>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</si>
  <si>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</si>
  <si>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</si>
  <si>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</si>
  <si>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</si>
  <si>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</si>
  <si>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</si>
  <si>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</si>
  <si>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</si>
  <si>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</si>
  <si>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</si>
  <si>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</si>
  <si>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</si>
  <si>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</si>
  <si>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</si>
  <si>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</si>
  <si>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</si>
  <si>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</si>
  <si>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</si>
  <si>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</si>
  <si>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</si>
  <si>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</si>
  <si>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</si>
  <si>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</si>
  <si>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</si>
  <si>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</si>
  <si>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</si>
  <si>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</si>
  <si>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</si>
  <si>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</si>
  <si>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</si>
  <si>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</si>
  <si>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</si>
  <si>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</si>
  <si>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</si>
  <si>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</si>
  <si>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</si>
  <si>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</si>
  <si>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</si>
  <si>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</si>
  <si>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</si>
  <si>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</si>
  <si>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</si>
  <si>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</si>
  <si>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</si>
  <si>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</si>
  <si>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</si>
  <si>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</si>
  <si>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</si>
  <si>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</si>
  <si>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</si>
  <si>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</si>
  <si>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</si>
  <si>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</si>
  <si>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</si>
  <si>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</si>
  <si>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</si>
  <si>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</si>
  <si>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</si>
  <si>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</si>
  <si>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</si>
  <si>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</si>
  <si>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</si>
  <si>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</si>
  <si>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</si>
  <si>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</si>
  <si>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</si>
  <si>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</si>
  <si>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</si>
  <si>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</si>
  <si>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</si>
  <si>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</si>
  <si>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</si>
  <si>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</si>
  <si>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</si>
  <si>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</si>
  <si>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</si>
  <si>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</si>
  <si>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</si>
  <si>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</si>
  <si>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</si>
  <si>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</si>
  <si>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</si>
  <si>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</si>
  <si>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</si>
  <si>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</si>
  <si>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</si>
  <si>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</si>
  <si>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</si>
  <si>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</si>
  <si>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</si>
  <si>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</si>
  <si>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</si>
  <si>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</si>
  <si>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</si>
  <si>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</si>
  <si>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</si>
  <si>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</si>
  <si>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</si>
  <si>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</si>
  <si>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</si>
  <si>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</si>
  <si>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</si>
  <si>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</si>
  <si>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</si>
  <si>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</si>
  <si>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</si>
  <si>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</si>
  <si>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</si>
  <si>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</si>
  <si>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</si>
  <si>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</si>
  <si>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</si>
  <si>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</si>
  <si>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</si>
  <si>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</si>
  <si>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</si>
  <si>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</si>
  <si>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</si>
  <si>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</si>
  <si>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</si>
  <si>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</si>
  <si>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</si>
  <si>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</si>
  <si>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</si>
  <si>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</si>
  <si>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</si>
  <si>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</si>
  <si>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</si>
  <si>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</si>
  <si>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</si>
  <si>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</si>
  <si>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</si>
  <si>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</si>
  <si>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</si>
  <si>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</si>
  <si>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</si>
  <si>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</si>
  <si>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</si>
  <si>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</si>
  <si>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</si>
  <si>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</si>
  <si>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</si>
  <si>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</si>
  <si>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</si>
  <si>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</si>
  <si>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</si>
  <si>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</si>
  <si>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</si>
  <si>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</si>
  <si>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</si>
  <si>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</si>
  <si>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</si>
  <si>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</si>
  <si>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</si>
  <si>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</si>
  <si>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</si>
  <si>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</si>
  <si>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</si>
  <si>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</si>
  <si>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</si>
  <si>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</si>
  <si>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</si>
  <si>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</si>
  <si>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</si>
  <si>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</si>
  <si>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</si>
  <si>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</si>
  <si>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</si>
  <si>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</si>
  <si>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</si>
  <si>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</si>
  <si>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</si>
  <si>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</si>
  <si>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</si>
  <si>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</si>
  <si>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</si>
  <si>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</si>
  <si>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</si>
  <si>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</si>
  <si>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</si>
  <si>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</si>
  <si>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</si>
  <si>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</si>
  <si>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</si>
  <si>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</si>
  <si>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</si>
  <si>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</si>
  <si>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</si>
  <si>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</si>
  <si>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</si>
  <si>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</si>
  <si>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</si>
  <si>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</si>
  <si>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</si>
  <si>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</si>
  <si>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</si>
  <si>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</si>
  <si>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</si>
  <si>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</si>
  <si>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</si>
  <si>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</si>
  <si>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</si>
  <si>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</si>
  <si>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</si>
  <si>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</si>
  <si>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</si>
  <si>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</si>
  <si>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</si>
  <si>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</si>
  <si>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</si>
  <si>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</si>
  <si>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</si>
  <si>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</si>
  <si>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</si>
  <si>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</si>
  <si>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</si>
  <si>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</si>
  <si>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</si>
  <si>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</si>
  <si>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</si>
  <si>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</si>
  <si>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</si>
  <si>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</si>
  <si>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</si>
  <si>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</si>
  <si>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</si>
  <si>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</si>
  <si>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</si>
  <si>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</si>
  <si>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</si>
  <si>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</si>
  <si>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</si>
  <si>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</si>
  <si>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</si>
  <si>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</si>
  <si>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</si>
  <si>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</si>
  <si>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</si>
  <si>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</si>
  <si>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</si>
  <si>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</si>
  <si>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</si>
  <si>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</si>
  <si>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</si>
  <si>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</si>
  <si>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</si>
  <si>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</si>
  <si>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</si>
  <si>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</si>
  <si>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</si>
  <si>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</si>
  <si>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</si>
  <si>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</si>
  <si>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</si>
  <si>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</si>
  <si>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</si>
  <si>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</si>
  <si>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</si>
  <si>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</si>
  <si>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</si>
  <si>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</si>
  <si>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</si>
  <si>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</si>
  <si>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</si>
  <si>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</si>
  <si>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</si>
  <si>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</si>
  <si>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</si>
  <si>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</si>
  <si>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</si>
  <si>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</si>
  <si>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</si>
  <si>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</si>
  <si>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</si>
  <si>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</si>
  <si>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</si>
  <si>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</si>
  <si>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</si>
  <si>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</si>
  <si>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</si>
  <si>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</si>
  <si>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</si>
  <si>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</si>
  <si>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</si>
  <si>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</si>
  <si>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</si>
  <si>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</si>
  <si>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</si>
  <si>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</si>
  <si>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</si>
  <si>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</si>
  <si>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</si>
  <si>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</si>
  <si>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</si>
  <si>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</si>
  <si>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</si>
  <si>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</si>
  <si>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</si>
  <si>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</si>
  <si>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</si>
  <si>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</si>
  <si>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</si>
  <si>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</si>
  <si>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</si>
  <si>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</si>
  <si>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</si>
  <si>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</si>
  <si>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</si>
  <si>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</si>
  <si>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</si>
  <si>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</si>
  <si>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</si>
  <si>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</si>
  <si>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</si>
  <si>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</si>
  <si>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</si>
  <si>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</si>
  <si>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</si>
  <si>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</si>
  <si>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</si>
  <si>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</si>
  <si>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</si>
  <si>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</si>
  <si>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</si>
  <si>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</si>
  <si>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</si>
  <si>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</si>
  <si>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</si>
  <si>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</si>
  <si>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</si>
  <si>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</si>
  <si>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</si>
  <si>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</si>
  <si>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</si>
  <si>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</si>
  <si>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</si>
  <si>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</si>
  <si>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</si>
  <si>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</si>
  <si>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</si>
  <si>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</si>
  <si>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</si>
  <si>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</si>
  <si>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</si>
  <si>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</si>
  <si>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</si>
  <si>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</si>
  <si>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</si>
  <si>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</si>
  <si>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</si>
  <si>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</si>
  <si>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</si>
  <si>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</si>
  <si>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</si>
  <si>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</si>
  <si>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</si>
  <si>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</si>
  <si>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</si>
  <si>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</si>
  <si>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</si>
  <si>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</si>
  <si>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</si>
  <si>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</si>
  <si>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</si>
  <si>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</si>
  <si>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</si>
  <si>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</si>
  <si>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</si>
  <si>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</si>
  <si>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</si>
  <si>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</si>
  <si>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</si>
  <si>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</si>
  <si>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</si>
  <si>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</si>
  <si>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</si>
  <si>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</si>
  <si>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</si>
  <si>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</si>
  <si>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</si>
  <si>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</si>
  <si>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</si>
  <si>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</si>
  <si>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</si>
  <si>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</si>
  <si>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</si>
  <si>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</si>
  <si>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</si>
  <si>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</si>
  <si>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</si>
  <si>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</si>
  <si>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</si>
  <si>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</si>
  <si>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</si>
  <si>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</si>
  <si>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</si>
  <si>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</si>
  <si>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</si>
  <si>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</si>
  <si>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</si>
  <si>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</si>
  <si>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</si>
  <si>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</si>
  <si>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</si>
  <si>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</si>
  <si>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</si>
  <si>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</si>
  <si>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</si>
  <si>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</si>
  <si>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</si>
  <si>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</si>
  <si>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</si>
  <si>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</si>
  <si>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</si>
  <si>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</si>
  <si>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</si>
  <si>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</si>
  <si>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</si>
  <si>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</si>
  <si>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</si>
  <si>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</si>
  <si>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</si>
  <si>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</si>
  <si>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</si>
  <si>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</si>
  <si>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</si>
  <si>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</si>
  <si>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</si>
  <si>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</si>
  <si>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</si>
  <si>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</si>
  <si>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</si>
  <si>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</si>
  <si>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</si>
  <si>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</si>
  <si>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</si>
  <si>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</si>
  <si>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</si>
  <si>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</si>
  <si>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</si>
  <si>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</si>
  <si>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</si>
  <si>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</si>
  <si>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</si>
  <si>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</si>
  <si>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</si>
  <si>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</si>
  <si>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</si>
  <si>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</si>
  <si>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</si>
  <si>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</si>
  <si>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</si>
  <si>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</si>
  <si>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</si>
  <si>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</si>
  <si>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</si>
  <si>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</si>
  <si>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</si>
  <si>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</si>
  <si>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</si>
  <si>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</si>
  <si>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</si>
  <si>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</si>
  <si>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</si>
  <si>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</si>
  <si>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</si>
  <si>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</si>
  <si>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</si>
  <si>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</si>
  <si>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</si>
  <si>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</si>
  <si>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</si>
  <si>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</si>
  <si>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</si>
  <si>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</si>
  <si>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</si>
  <si>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</si>
  <si>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</si>
  <si>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</si>
  <si>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</si>
  <si>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</si>
  <si>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</si>
  <si>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</si>
  <si>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</si>
  <si>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</si>
  <si>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</si>
  <si>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</si>
  <si>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</si>
  <si>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</si>
  <si>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</si>
  <si>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</si>
  <si>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</si>
  <si>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</si>
  <si>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</si>
  <si>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</si>
  <si>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</si>
  <si>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</si>
  <si>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</si>
  <si>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</si>
  <si>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</si>
  <si>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</si>
  <si>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</si>
  <si>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</si>
  <si>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</si>
  <si>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</si>
  <si>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</si>
  <si>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</si>
  <si>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</si>
  <si>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</si>
  <si>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</si>
  <si>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</si>
  <si>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</si>
  <si>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</si>
  <si>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</si>
  <si>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</si>
  <si>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</si>
  <si>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</si>
  <si>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</si>
  <si>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</si>
  <si>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</si>
  <si>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</si>
  <si>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</si>
  <si>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</si>
  <si>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</si>
  <si>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</si>
  <si>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</si>
  <si>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</si>
  <si>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</si>
  <si>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</si>
  <si>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</si>
  <si>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</si>
  <si>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</si>
  <si>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</si>
  <si>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</si>
  <si>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</si>
  <si>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</si>
  <si>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</si>
  <si>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</si>
  <si>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</si>
  <si>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</si>
  <si>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</si>
  <si>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</si>
  <si>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</si>
  <si>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</si>
  <si>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</si>
  <si>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</si>
  <si>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</si>
  <si>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</si>
  <si>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</si>
  <si>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</si>
  <si>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</si>
  <si>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</si>
  <si>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</si>
  <si>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</si>
  <si>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</si>
  <si>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</si>
  <si>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</si>
  <si>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</si>
  <si>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</si>
  <si>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</si>
  <si>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</si>
  <si>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</si>
  <si>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</si>
  <si>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</si>
  <si>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</si>
  <si>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</si>
  <si>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</si>
  <si>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</si>
  <si>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</si>
  <si>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</si>
  <si>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</si>
  <si>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</si>
  <si>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</si>
  <si>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</si>
  <si>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</si>
  <si>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</si>
  <si>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</si>
  <si>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</si>
  <si>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</si>
  <si>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</si>
  <si>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</si>
  <si>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</si>
  <si>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</si>
  <si>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</si>
  <si>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</si>
  <si>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</si>
  <si>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</si>
  <si>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</si>
  <si>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</si>
  <si>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</si>
  <si>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</si>
  <si>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</si>
  <si>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</si>
  <si>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</si>
  <si>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</si>
  <si>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</si>
  <si>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</si>
  <si>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</si>
  <si>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</si>
  <si>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</si>
  <si>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</si>
  <si>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</si>
  <si>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</si>
  <si>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</si>
  <si>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</si>
  <si>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</si>
  <si>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</si>
  <si>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</si>
  <si>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</si>
  <si>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</si>
  <si>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</si>
  <si>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</si>
  <si>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</si>
  <si>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</si>
  <si>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</si>
  <si>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</si>
  <si>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</si>
  <si>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</si>
  <si>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</si>
  <si>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</si>
  <si>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</si>
  <si>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</si>
  <si>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</si>
  <si>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</si>
  <si>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</si>
  <si>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</si>
  <si>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</si>
  <si>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</si>
  <si>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</si>
  <si>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</si>
  <si>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</si>
  <si>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</si>
  <si>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</si>
  <si>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</si>
  <si>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</si>
  <si>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</si>
  <si>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</si>
  <si>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</si>
  <si>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</si>
  <si>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</si>
  <si>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</si>
  <si>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</si>
  <si>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</si>
  <si>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</si>
  <si>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</si>
  <si>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</si>
  <si>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</si>
  <si>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</si>
  <si>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</si>
  <si>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</si>
  <si>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</si>
  <si>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</si>
  <si>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</si>
  <si>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</si>
  <si>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</si>
  <si>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</si>
  <si>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</si>
  <si>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</si>
  <si>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</si>
  <si>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</si>
  <si>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</si>
  <si>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</si>
  <si>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</si>
  <si>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</si>
  <si>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</si>
  <si>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</si>
  <si>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</si>
  <si>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</si>
  <si>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</si>
  <si>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</si>
  <si>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</si>
  <si>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</si>
  <si>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</si>
  <si>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</si>
  <si>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</si>
  <si>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</si>
  <si>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</si>
  <si>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</si>
  <si>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</si>
  <si>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</si>
  <si>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</si>
  <si>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</si>
  <si>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</si>
  <si>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</si>
  <si>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</si>
  <si>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</si>
  <si>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</si>
  <si>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</si>
  <si>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</si>
  <si>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</si>
  <si>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</si>
  <si>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</si>
  <si>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</si>
  <si>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</si>
  <si>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</si>
  <si>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</si>
  <si>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</si>
  <si>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</si>
  <si>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</si>
  <si>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</si>
  <si>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</si>
  <si>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</si>
  <si>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</si>
  <si>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</si>
  <si>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</si>
  <si>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</si>
  <si>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</si>
  <si>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</si>
  <si>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</si>
  <si>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</si>
  <si>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</si>
  <si>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</si>
  <si>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</si>
  <si>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</si>
  <si>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</si>
  <si>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</si>
  <si>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</si>
  <si>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</si>
  <si>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</si>
  <si>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</si>
  <si>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</si>
  <si>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</si>
  <si>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</si>
  <si>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</si>
  <si>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</si>
  <si>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</si>
  <si>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</si>
  <si>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</si>
  <si>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</si>
  <si>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</si>
  <si>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</si>
  <si>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</si>
  <si>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</si>
  <si>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</si>
  <si>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</si>
  <si>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</si>
  <si>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</si>
  <si>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</si>
  <si>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</si>
  <si>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</si>
  <si>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</si>
  <si>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</si>
  <si>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</si>
  <si>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</si>
  <si>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</si>
  <si>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</si>
  <si>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</si>
  <si>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</si>
  <si>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</si>
  <si>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</si>
  <si>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</si>
  <si>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</si>
  <si>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</si>
  <si>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</si>
  <si>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</si>
  <si>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</si>
  <si>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</si>
  <si>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</si>
  <si>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</si>
  <si>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</si>
  <si>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</si>
  <si>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</si>
  <si>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</si>
  <si>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</si>
  <si>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</si>
  <si>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</si>
  <si>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</si>
  <si>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</si>
  <si>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</si>
  <si>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</si>
  <si>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</si>
  <si>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</si>
  <si>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</si>
  <si>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</si>
  <si>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</si>
  <si>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</si>
  <si>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</si>
  <si>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</si>
  <si>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</si>
  <si>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</si>
  <si>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</si>
  <si>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</si>
  <si>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</si>
  <si>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</si>
  <si>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</si>
  <si>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</si>
  <si>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</si>
  <si>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</si>
  <si>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</si>
  <si>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</si>
  <si>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</si>
  <si>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</si>
  <si>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</si>
  <si>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</si>
  <si>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</si>
  <si>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</si>
  <si>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</si>
  <si>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</si>
  <si>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</si>
  <si>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</si>
  <si>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</si>
  <si>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</si>
  <si>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</si>
  <si>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</si>
  <si>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</si>
  <si>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</si>
  <si>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</si>
  <si>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</si>
  <si>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</si>
  <si>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</si>
  <si>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</si>
  <si>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</si>
  <si>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</si>
  <si>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</si>
  <si>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</si>
  <si>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</si>
  <si>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</si>
  <si>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</si>
  <si>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</si>
  <si>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</si>
  <si>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</si>
  <si>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</si>
  <si>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</si>
  <si>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</si>
  <si>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</si>
  <si>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</si>
  <si>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</si>
  <si>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</si>
  <si>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</si>
  <si>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</si>
  <si>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</si>
  <si>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</si>
  <si>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</si>
  <si>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</si>
  <si>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</si>
  <si>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</si>
  <si>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</si>
  <si>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</si>
  <si>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</si>
  <si>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</si>
  <si>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</si>
  <si>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</si>
  <si>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</si>
  <si>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</si>
  <si>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</si>
  <si>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</si>
  <si>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</si>
  <si>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</si>
  <si>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</si>
  <si>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</si>
  <si>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</si>
  <si>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</si>
  <si>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</si>
  <si>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</si>
  <si>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</si>
  <si>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</si>
  <si>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</si>
  <si>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</si>
  <si>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</si>
  <si>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</si>
  <si>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</si>
  <si>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</si>
  <si>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</si>
  <si>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</si>
  <si>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</si>
  <si>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</si>
  <si>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</si>
  <si>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</si>
  <si>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</si>
  <si>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</si>
  <si>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</si>
  <si>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</si>
  <si>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</si>
  <si>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</si>
  <si>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</si>
  <si>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</si>
  <si>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</si>
  <si>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</si>
  <si>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</si>
  <si>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</si>
  <si>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</si>
  <si>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</si>
  <si>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</si>
  <si>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</si>
  <si>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</si>
  <si>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</si>
  <si>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</si>
  <si>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</si>
  <si>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</si>
  <si>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</si>
  <si>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</si>
  <si>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</si>
  <si>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</si>
  <si>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</si>
  <si>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</si>
  <si>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</si>
  <si>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</si>
  <si>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</si>
  <si>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</si>
  <si>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</si>
  <si>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</si>
  <si>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</si>
  <si>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</si>
  <si>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</si>
  <si>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</si>
  <si>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</si>
  <si>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</si>
  <si>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</si>
  <si>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</si>
  <si>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</si>
  <si>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</si>
  <si>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</si>
  <si>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</si>
  <si>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</si>
  <si>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</si>
  <si>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</si>
  <si>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</si>
  <si>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</si>
  <si>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</si>
  <si>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</si>
  <si>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</si>
  <si>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</si>
  <si>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</si>
  <si>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</si>
  <si>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</si>
  <si>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</si>
  <si>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</si>
  <si>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</si>
  <si>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</si>
  <si>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</si>
  <si>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</si>
  <si>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</si>
  <si>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</si>
  <si>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</si>
  <si>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</si>
  <si>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</si>
  <si>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</si>
  <si>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</si>
  <si>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</si>
  <si>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</si>
  <si>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</si>
  <si>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</si>
  <si>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</si>
  <si>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</si>
  <si>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</si>
  <si>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</si>
  <si>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</si>
  <si>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</si>
  <si>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</si>
  <si>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</si>
  <si>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</si>
  <si>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</si>
  <si>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</si>
  <si>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</si>
  <si>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</si>
  <si>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</si>
  <si>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</si>
  <si>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</si>
  <si>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</si>
  <si>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</si>
  <si>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</si>
  <si>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</si>
  <si>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</si>
  <si>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</si>
  <si>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</si>
  <si>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</si>
  <si>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</si>
  <si>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</si>
  <si>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</si>
  <si>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</si>
  <si>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</si>
  <si>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</si>
  <si>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</si>
  <si>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</si>
  <si>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</si>
  <si>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</si>
  <si>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</si>
  <si>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</si>
  <si>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</si>
  <si>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</si>
  <si>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</si>
  <si>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</si>
  <si>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</si>
  <si>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</si>
  <si>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</si>
  <si>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</si>
  <si>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</si>
  <si>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</si>
  <si>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</si>
  <si>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</si>
  <si>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</si>
  <si>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</si>
  <si>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</si>
  <si>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</si>
  <si>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</si>
  <si>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</si>
  <si>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</si>
  <si>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</si>
  <si>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</si>
  <si>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</si>
  <si>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</si>
  <si>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</si>
  <si>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</si>
  <si>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</si>
  <si>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</si>
  <si>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</si>
  <si>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</si>
  <si>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</si>
  <si>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</si>
  <si>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</si>
  <si>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</si>
  <si>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</si>
  <si>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</si>
  <si>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</si>
  <si>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</si>
  <si>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</si>
  <si>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</si>
  <si>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</si>
  <si>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</si>
  <si>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</si>
  <si>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</si>
  <si>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</si>
  <si>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</si>
  <si>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</si>
  <si>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</si>
  <si>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</si>
  <si>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</si>
  <si>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</si>
  <si>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</si>
  <si>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</si>
  <si>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</si>
  <si>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</si>
  <si>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</si>
  <si>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</si>
  <si>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</si>
  <si>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</si>
  <si>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</si>
  <si>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</si>
  <si>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</si>
  <si>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</si>
  <si>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</si>
  <si>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</si>
  <si>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</si>
  <si>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</si>
  <si>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</si>
  <si>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</si>
  <si>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</si>
  <si>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</si>
  <si>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</si>
  <si>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</si>
  <si>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</si>
  <si>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</si>
  <si>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</si>
  <si>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</si>
  <si>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</si>
  <si>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</si>
  <si>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</si>
  <si>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</si>
  <si>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</si>
  <si>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</si>
  <si>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</si>
  <si>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</si>
  <si>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</si>
  <si>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</si>
  <si>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</si>
  <si>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</si>
  <si>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</si>
  <si>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</si>
  <si>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</si>
  <si>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</si>
  <si>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</si>
  <si>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</si>
  <si>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</si>
  <si>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</si>
  <si>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</si>
  <si>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</si>
  <si>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</si>
  <si>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</si>
  <si>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</si>
  <si>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</si>
  <si>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</si>
  <si>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</si>
  <si>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</si>
  <si>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</si>
  <si>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</si>
  <si>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</si>
  <si>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</si>
  <si>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</si>
  <si>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</si>
  <si>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</si>
  <si>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</si>
  <si>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</si>
  <si>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</si>
  <si>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</si>
  <si>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</si>
  <si>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</si>
  <si>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</si>
  <si>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</si>
  <si>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</si>
  <si>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</si>
  <si>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</si>
  <si>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</si>
  <si>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</si>
  <si>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</si>
  <si>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</si>
  <si>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</si>
  <si>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</si>
  <si>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</si>
  <si>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</si>
  <si>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</si>
  <si>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</si>
  <si>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</si>
  <si>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</si>
  <si>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</si>
  <si>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</si>
  <si>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</si>
  <si>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</si>
  <si>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</si>
  <si>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</si>
  <si>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</si>
  <si>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</si>
  <si>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</si>
  <si>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</si>
  <si>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</si>
  <si>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</si>
  <si>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</si>
  <si>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</si>
  <si>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</si>
  <si>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</si>
  <si>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</si>
  <si>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</si>
  <si>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</si>
  <si>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</si>
  <si>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</si>
  <si>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</si>
  <si>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</si>
  <si>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</si>
  <si>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</si>
  <si>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</si>
  <si>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</si>
  <si>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</si>
  <si>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</si>
  <si>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</si>
  <si>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</si>
  <si>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</si>
  <si>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</si>
  <si>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</si>
  <si>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</si>
  <si>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</si>
  <si>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</si>
  <si>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</si>
  <si>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</si>
  <si>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</si>
  <si>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</si>
  <si>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</si>
  <si>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</si>
  <si>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</si>
  <si>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</si>
  <si>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</si>
  <si>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</si>
  <si>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</si>
  <si>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</si>
  <si>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</si>
  <si>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</si>
  <si>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</si>
  <si>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</si>
  <si>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</si>
  <si>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</si>
  <si>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</si>
  <si>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</si>
  <si>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</si>
  <si>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</si>
  <si>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</si>
  <si>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</si>
  <si>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</si>
  <si>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</si>
  <si>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</si>
  <si>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</si>
  <si>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</si>
  <si>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</si>
  <si>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</si>
  <si>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</si>
  <si>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</si>
  <si>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</si>
  <si>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</si>
  <si>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</si>
  <si>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</si>
  <si>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</si>
  <si>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</si>
  <si>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</si>
  <si>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</si>
  <si>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</si>
  <si>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</si>
  <si>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</si>
  <si>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</si>
  <si>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</si>
  <si>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</si>
  <si>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</si>
  <si>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</si>
  <si>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</si>
  <si>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</si>
  <si>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</si>
  <si>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</si>
  <si>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</si>
  <si>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</si>
  <si>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</si>
  <si>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</si>
  <si>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</si>
  <si>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</si>
  <si>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</si>
  <si>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</si>
  <si>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</si>
  <si>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</si>
  <si>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</si>
  <si>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</si>
  <si>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</si>
  <si>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</si>
  <si>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</si>
  <si>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</si>
  <si>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</si>
  <si>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</si>
  <si>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</si>
  <si>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</si>
  <si>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</si>
  <si>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</si>
  <si>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</si>
  <si>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</si>
  <si>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</si>
  <si>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</si>
  <si>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</si>
  <si>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</si>
  <si>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</si>
  <si>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</si>
  <si>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</si>
  <si>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</si>
  <si>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</si>
  <si>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</si>
  <si>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</si>
  <si>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</si>
  <si>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</si>
  <si>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</si>
  <si>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</si>
  <si>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</si>
  <si>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</si>
  <si>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</si>
  <si>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</si>
  <si>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</si>
  <si>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</si>
  <si>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</si>
  <si>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</si>
  <si>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</si>
  <si>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</si>
  <si>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</si>
  <si>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</si>
  <si>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</si>
  <si>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</si>
  <si>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</si>
  <si>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</si>
  <si>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</si>
  <si>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</si>
  <si>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</si>
  <si>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</si>
  <si>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</si>
  <si>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</si>
  <si>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</si>
  <si>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</si>
  <si>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</si>
  <si>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</si>
  <si>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</si>
  <si>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</si>
  <si>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</si>
  <si>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</si>
  <si>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</si>
  <si>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</si>
  <si>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</si>
  <si>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</si>
  <si>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</si>
  <si>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</si>
  <si>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</si>
  <si>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</si>
  <si>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</si>
  <si>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</si>
  <si>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</si>
  <si>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</si>
  <si>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</si>
  <si>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</si>
  <si>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</si>
  <si>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</si>
  <si>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</si>
  <si>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</si>
  <si>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</si>
  <si>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</si>
  <si>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</si>
  <si>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</si>
  <si>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</si>
  <si>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</si>
  <si>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</si>
  <si>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</si>
  <si>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</si>
  <si>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</si>
  <si>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</si>
  <si>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</si>
  <si>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</si>
  <si>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</si>
  <si>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</si>
  <si>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</si>
  <si>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</si>
  <si>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</si>
  <si>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</si>
  <si>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</si>
  <si>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</si>
  <si>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</si>
  <si>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</si>
  <si>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</si>
  <si>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</si>
  <si>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</si>
  <si>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</si>
  <si>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</si>
  <si>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</si>
  <si>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</si>
  <si>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</si>
  <si>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</si>
  <si>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</si>
  <si>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</si>
  <si>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</si>
  <si>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</si>
  <si>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</si>
  <si>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</si>
  <si>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</si>
  <si>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</si>
  <si>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</si>
  <si>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</si>
  <si>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</si>
  <si>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</si>
  <si>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</si>
  <si>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</si>
  <si>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</si>
  <si>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</si>
  <si>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</si>
  <si>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</si>
  <si>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</si>
  <si>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</si>
  <si>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</si>
  <si>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</si>
  <si>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</si>
  <si>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</si>
  <si>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</si>
  <si>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</si>
  <si>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</si>
  <si>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</si>
  <si>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</si>
  <si>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</si>
  <si>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</si>
  <si>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</si>
  <si>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</si>
  <si>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</si>
  <si>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</si>
  <si>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</si>
  <si>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</si>
  <si>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</si>
  <si>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</si>
  <si>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</si>
  <si>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</si>
  <si>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</si>
  <si>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</si>
  <si>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</si>
  <si>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</si>
  <si>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</si>
  <si>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</si>
  <si>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</si>
  <si>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</si>
  <si>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</si>
  <si>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</si>
  <si>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</si>
  <si>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</si>
  <si>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</si>
  <si>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</si>
  <si>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</si>
  <si>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</si>
  <si>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</si>
  <si>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</si>
  <si>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</si>
  <si>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</si>
  <si>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</si>
  <si>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</si>
  <si>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</si>
  <si>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</si>
  <si>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</si>
  <si>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</si>
  <si>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</si>
  <si>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</si>
  <si>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</si>
  <si>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</si>
  <si>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</si>
  <si>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</si>
  <si>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</si>
  <si>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</si>
  <si>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</si>
  <si>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</si>
  <si>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</si>
  <si>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</si>
  <si>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</si>
  <si>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</si>
  <si>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</si>
  <si>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</si>
  <si>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</si>
  <si>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</si>
  <si>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</si>
  <si>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</si>
  <si>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</si>
  <si>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</si>
  <si>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</si>
  <si>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</si>
  <si>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</si>
  <si>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</si>
  <si>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</si>
  <si>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</si>
  <si>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</si>
  <si>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</si>
  <si>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</si>
  <si>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</si>
  <si>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</si>
  <si>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</si>
  <si>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</si>
  <si>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</si>
  <si>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</si>
  <si>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</si>
  <si>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</si>
  <si>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</si>
  <si>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</si>
  <si>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</si>
  <si>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</si>
  <si>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</si>
  <si>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</si>
  <si>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</si>
  <si>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</si>
  <si>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</si>
  <si>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</si>
  <si>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</si>
  <si>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</si>
  <si>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</si>
  <si>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</si>
  <si>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</si>
  <si>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</si>
  <si>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</si>
  <si>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</si>
  <si>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</si>
  <si>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</si>
  <si>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</si>
  <si>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</si>
  <si>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</si>
  <si>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</si>
  <si>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</si>
  <si>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</si>
  <si>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</si>
  <si>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</si>
  <si>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</si>
  <si>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</si>
  <si>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</si>
  <si>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</si>
  <si>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</si>
  <si>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</si>
  <si>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</si>
  <si>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</si>
  <si>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</si>
  <si>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</si>
  <si>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</si>
  <si>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</si>
  <si>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</si>
  <si>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</si>
  <si>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</si>
  <si>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</si>
  <si>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</si>
  <si>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</si>
  <si>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</si>
  <si>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</si>
  <si>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</si>
  <si>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</si>
  <si>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</si>
  <si>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</si>
  <si>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</si>
  <si>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</si>
  <si>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</si>
  <si>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</si>
  <si>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</si>
  <si>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</si>
  <si>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</si>
  <si>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</si>
  <si>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</si>
  <si>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</si>
  <si>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</si>
  <si>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</si>
  <si>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</si>
  <si>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</si>
  <si>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</si>
  <si>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</si>
  <si>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</si>
  <si>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</si>
  <si>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</si>
  <si>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</si>
  <si>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</si>
  <si>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</si>
  <si>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</si>
  <si>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</si>
  <si>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</si>
  <si>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</si>
  <si>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</si>
  <si>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</si>
  <si>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</si>
  <si>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</si>
  <si>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</si>
  <si>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</si>
  <si>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</si>
  <si>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</si>
  <si>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</si>
  <si>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</si>
  <si>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</si>
  <si>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</si>
  <si>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</si>
  <si>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</si>
  <si>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</si>
  <si>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</si>
  <si>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</si>
  <si>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</si>
  <si>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</si>
  <si>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</si>
  <si>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</si>
  <si>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</si>
  <si>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</si>
  <si>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</si>
  <si>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</si>
  <si>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</si>
  <si>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</si>
  <si>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</si>
  <si>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</si>
  <si>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</si>
  <si>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</si>
  <si>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</si>
  <si>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</si>
  <si>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</si>
  <si>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</si>
  <si>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</si>
  <si>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</si>
  <si>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</si>
  <si>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</si>
  <si>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</si>
  <si>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</si>
  <si>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</si>
  <si>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</si>
  <si>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</si>
  <si>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</si>
  <si>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</si>
  <si>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</si>
  <si>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</si>
  <si>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</si>
  <si>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</si>
  <si>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</si>
  <si>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</si>
  <si>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</si>
  <si>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</si>
  <si>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</si>
  <si>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</si>
  <si>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</si>
  <si>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</si>
  <si>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</si>
  <si>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</si>
  <si>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</si>
  <si>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</si>
  <si>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</si>
  <si>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</si>
  <si>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</si>
  <si>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</si>
  <si>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</si>
  <si>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</si>
  <si>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</si>
  <si>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</si>
  <si>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</si>
  <si>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</si>
  <si>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</si>
  <si>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</si>
  <si>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</si>
  <si>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</si>
  <si>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</si>
  <si>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</si>
  <si>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</si>
  <si>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</si>
  <si>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</si>
  <si>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</si>
  <si>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</si>
  <si>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</si>
  <si>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</si>
  <si>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</si>
  <si>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</si>
  <si>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</si>
  <si>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</si>
  <si>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</si>
  <si>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</si>
  <si>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</si>
  <si>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</si>
  <si>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</si>
  <si>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</si>
  <si>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</si>
  <si>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</si>
  <si>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</si>
  <si>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</si>
  <si>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</si>
  <si>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</si>
  <si>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</si>
  <si>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</si>
  <si>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</si>
  <si>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</si>
  <si>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</si>
  <si>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</si>
  <si>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</si>
  <si>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</si>
  <si>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</si>
  <si>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</si>
  <si>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</si>
  <si>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</si>
  <si>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</si>
  <si>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</si>
  <si>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</si>
  <si>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</si>
  <si>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</si>
  <si>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</si>
  <si>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</si>
  <si>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</si>
  <si>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</si>
  <si>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</si>
  <si>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</si>
  <si>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</si>
  <si>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</si>
  <si>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</si>
  <si>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</si>
  <si>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</si>
  <si>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</si>
  <si>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</si>
  <si>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</si>
  <si>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</si>
  <si>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</si>
  <si>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</si>
  <si>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</si>
  <si>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</si>
  <si>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</si>
  <si>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</si>
  <si>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</si>
  <si>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</si>
  <si>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</si>
  <si>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</si>
  <si>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</si>
  <si>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</si>
  <si>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</si>
  <si>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</si>
  <si>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</si>
  <si>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</si>
  <si>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</si>
  <si>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</si>
  <si>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</si>
  <si>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</si>
  <si>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</si>
  <si>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</si>
  <si>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</si>
  <si>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</si>
  <si>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</si>
  <si>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</si>
  <si>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</si>
  <si>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</si>
  <si>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</si>
  <si>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</si>
  <si>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</si>
  <si>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</si>
  <si>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</si>
  <si>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</si>
  <si>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</si>
  <si>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</si>
  <si>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</si>
  <si>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</si>
  <si>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</si>
  <si>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</si>
  <si>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</si>
  <si>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</si>
  <si>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</si>
  <si>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</si>
  <si>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</si>
  <si>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</si>
  <si>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</si>
  <si>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</si>
  <si>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</si>
  <si>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</si>
  <si>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</si>
  <si>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</si>
  <si>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</si>
  <si>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</si>
  <si>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</si>
  <si>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</si>
  <si>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</si>
  <si>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</si>
  <si>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</si>
  <si>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</si>
  <si>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</si>
  <si>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</si>
  <si>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</si>
  <si>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</si>
  <si>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</si>
  <si>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</si>
  <si>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</si>
  <si>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</si>
  <si>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</si>
  <si>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</si>
  <si>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</si>
  <si>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</si>
  <si>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</si>
  <si>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</si>
  <si>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</si>
  <si>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</si>
  <si>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</si>
  <si>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</si>
  <si>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</si>
  <si>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</si>
  <si>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</si>
  <si>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</si>
  <si>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</si>
  <si>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</si>
  <si>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</si>
  <si>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</si>
  <si>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</si>
  <si>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</si>
  <si>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</si>
  <si>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</si>
  <si>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</si>
  <si>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</si>
  <si>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</si>
  <si>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</si>
  <si>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</si>
  <si>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</si>
  <si>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</si>
  <si>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</si>
  <si>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</si>
  <si>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</si>
  <si>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</si>
  <si>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</si>
  <si>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</si>
  <si>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</si>
  <si>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</si>
  <si>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</si>
  <si>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</si>
  <si>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</si>
  <si>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</si>
  <si>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</si>
  <si>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</si>
  <si>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</si>
  <si>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</si>
  <si>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</si>
  <si>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</si>
  <si>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</si>
  <si>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</si>
  <si>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</si>
  <si>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</si>
  <si>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</si>
  <si>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</si>
  <si>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</si>
  <si>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</si>
  <si>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</si>
  <si>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</si>
  <si>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</si>
  <si>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</si>
  <si>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</si>
  <si>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</si>
  <si>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</si>
  <si>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</si>
  <si>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</si>
  <si>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</si>
  <si>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</si>
  <si>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</si>
  <si>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</si>
  <si>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</si>
  <si>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</si>
  <si>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</si>
  <si>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</si>
  <si>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</si>
  <si>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</si>
  <si>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</si>
  <si>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</si>
  <si>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</si>
  <si>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</si>
  <si>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</si>
  <si>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</si>
  <si>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</si>
  <si>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</si>
  <si>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</si>
  <si>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</si>
  <si>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</si>
  <si>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</si>
  <si>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</si>
  <si>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</si>
  <si>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</si>
  <si>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</si>
  <si>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</si>
  <si>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</si>
  <si>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</si>
  <si>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</si>
  <si>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</si>
  <si>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</si>
  <si>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</si>
  <si>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</si>
  <si>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</si>
  <si>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</si>
  <si>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</si>
  <si>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</si>
  <si>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</si>
  <si>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</si>
  <si>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</si>
  <si>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</si>
  <si>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</si>
  <si>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</si>
  <si>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</si>
  <si>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</si>
  <si>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</si>
  <si>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</si>
  <si>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</si>
  <si>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</si>
  <si>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</si>
  <si>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</si>
  <si>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</si>
  <si>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</si>
  <si>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</si>
  <si>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</si>
  <si>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</si>
  <si>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</si>
  <si>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</si>
  <si>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</si>
  <si>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</si>
  <si>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</si>
  <si>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</si>
  <si>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</si>
  <si>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</si>
  <si>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</si>
  <si>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</si>
  <si>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</si>
  <si>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</si>
  <si>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</si>
  <si>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</si>
  <si>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</si>
  <si>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</si>
  <si>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</si>
  <si>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</si>
  <si>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</si>
  <si>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</si>
  <si>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</si>
  <si>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</si>
  <si>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</si>
  <si>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</si>
  <si>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</si>
  <si>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</si>
  <si>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</si>
  <si>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</si>
  <si>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</si>
  <si>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</si>
  <si>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</si>
  <si>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</si>
  <si>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</si>
  <si>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</si>
  <si>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</si>
  <si>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</si>
  <si>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</si>
  <si>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</si>
  <si>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</si>
  <si>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</si>
  <si>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</si>
  <si>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</si>
  <si>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</si>
  <si>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</si>
  <si>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</si>
  <si>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</si>
  <si>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</si>
  <si>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</si>
  <si>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</si>
  <si>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</si>
  <si>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</si>
  <si>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</si>
  <si>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</si>
  <si>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</si>
  <si>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</si>
  <si>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</si>
  <si>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</si>
  <si>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</si>
  <si>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</si>
  <si>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</si>
  <si>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</si>
  <si>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</si>
  <si>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</si>
  <si>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</si>
  <si>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</si>
  <si>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</si>
  <si>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</si>
  <si>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</si>
  <si>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</si>
  <si>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</si>
  <si>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</si>
  <si>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</si>
  <si>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</si>
  <si>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</si>
  <si>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</si>
  <si>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</si>
  <si>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</si>
  <si>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</si>
  <si>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</si>
  <si>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</si>
  <si>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</si>
  <si>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</si>
  <si>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</si>
  <si>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</si>
  <si>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</si>
  <si>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</si>
  <si>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</si>
  <si>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</si>
  <si>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</si>
  <si>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</si>
  <si>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</si>
  <si>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</si>
  <si>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</si>
  <si>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</si>
  <si>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</si>
  <si>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</si>
  <si>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</si>
  <si>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</si>
  <si>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</si>
  <si>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</si>
  <si>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</si>
  <si>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</si>
  <si>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</si>
  <si>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</si>
  <si>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</si>
  <si>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</si>
  <si>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</si>
  <si>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</si>
  <si>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</si>
  <si>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</si>
  <si>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</si>
  <si>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</si>
  <si>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</si>
  <si>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</si>
  <si>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</si>
  <si>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</si>
  <si>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</si>
  <si>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</si>
  <si>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</si>
  <si>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</si>
  <si>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</si>
  <si>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</si>
  <si>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</si>
  <si>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</si>
  <si>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</si>
  <si>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</si>
  <si>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</si>
  <si>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</si>
  <si>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</si>
  <si>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</si>
  <si>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</si>
  <si>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</si>
  <si>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</si>
  <si>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</si>
  <si>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</si>
  <si>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</si>
  <si>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</si>
  <si>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</si>
  <si>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</si>
  <si>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</si>
  <si>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</si>
  <si>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</si>
  <si>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</si>
  <si>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</si>
  <si>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</si>
  <si>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</si>
  <si>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</si>
  <si>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</si>
  <si>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</si>
  <si>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</si>
  <si>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</si>
  <si>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</si>
  <si>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</si>
  <si>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</si>
  <si>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</si>
  <si>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</si>
  <si>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</si>
  <si>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</si>
  <si>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</si>
  <si>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</si>
  <si>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</si>
  <si>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</si>
  <si>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</si>
  <si>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</si>
  <si>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</si>
  <si>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</si>
  <si>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</si>
  <si>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</si>
  <si>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</si>
  <si>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</si>
  <si>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</si>
  <si>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</si>
  <si>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</si>
  <si>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</si>
  <si>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</si>
  <si>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</si>
  <si>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</si>
  <si>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</si>
  <si>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</si>
  <si>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</si>
  <si>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</si>
  <si>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</si>
  <si>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</si>
  <si>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</si>
  <si>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</si>
  <si>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</si>
  <si>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</si>
  <si>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</si>
  <si>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</si>
  <si>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</si>
  <si>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</si>
  <si>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</si>
  <si>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</si>
  <si>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</si>
  <si>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</si>
  <si>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</si>
  <si>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</si>
  <si>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</si>
  <si>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</si>
  <si>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</si>
  <si>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</si>
  <si>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</si>
  <si>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</si>
  <si>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</si>
  <si>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</si>
  <si>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</si>
  <si>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</si>
  <si>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</si>
  <si>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</si>
  <si>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</si>
  <si>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</si>
  <si>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</si>
  <si>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</si>
  <si>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</si>
  <si>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</si>
  <si>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</si>
  <si>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</si>
  <si>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</si>
  <si>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</si>
  <si>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</si>
  <si>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</si>
  <si>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</si>
  <si>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</si>
  <si>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</si>
  <si>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</si>
  <si>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</si>
  <si>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</si>
  <si>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</si>
  <si>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</si>
  <si>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</si>
  <si>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</si>
  <si>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</si>
  <si>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</si>
  <si>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</si>
  <si>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</si>
  <si>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</si>
  <si>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</si>
  <si>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</si>
  <si>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</si>
  <si>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</si>
  <si>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</si>
  <si>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</si>
  <si>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</si>
  <si>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</si>
  <si>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</si>
  <si>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</si>
  <si>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</si>
  <si>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</si>
  <si>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</si>
  <si>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</si>
  <si>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</si>
  <si>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</si>
  <si>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</si>
  <si>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</si>
  <si>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</si>
  <si>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</si>
  <si>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</si>
  <si>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</si>
  <si>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</si>
  <si>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</si>
  <si>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</si>
  <si>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</si>
  <si>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</si>
  <si>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</si>
  <si>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</si>
  <si>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</si>
  <si>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</si>
  <si>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</si>
  <si>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</si>
  <si>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</si>
  <si>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</si>
  <si>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</si>
  <si>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</si>
  <si>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</si>
  <si>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</si>
  <si>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</si>
  <si>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</si>
  <si>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</si>
  <si>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</si>
  <si>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</si>
  <si>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</si>
  <si>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</si>
  <si>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</si>
  <si>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</si>
  <si>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</si>
  <si>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</si>
  <si>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</si>
  <si>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</si>
  <si>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</si>
  <si>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</si>
  <si>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</si>
  <si>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</si>
  <si>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</si>
  <si>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</si>
  <si>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</si>
  <si>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</si>
  <si>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</si>
  <si>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</si>
  <si>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</si>
  <si>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</si>
  <si>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</si>
  <si>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</si>
  <si>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</si>
  <si>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</si>
  <si>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</si>
  <si>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</si>
  <si>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</si>
  <si>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</si>
  <si>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</si>
  <si>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</si>
  <si>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</si>
  <si>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</si>
  <si>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</si>
  <si>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</si>
  <si>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</si>
  <si>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</si>
  <si>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</si>
  <si>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</si>
  <si>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</si>
  <si>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</si>
  <si>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</si>
  <si>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</si>
  <si>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</si>
  <si>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</si>
  <si>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</si>
  <si>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</si>
  <si>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</si>
  <si>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</si>
  <si>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</si>
  <si>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</si>
  <si>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</si>
  <si>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</si>
  <si>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</si>
  <si>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</si>
  <si>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</si>
  <si>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</si>
  <si>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</si>
  <si>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</si>
  <si>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</si>
  <si>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</si>
  <si>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</si>
  <si>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</si>
  <si>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</si>
  <si>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</si>
  <si>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</si>
  <si>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</si>
  <si>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</si>
  <si>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</si>
  <si>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</si>
  <si>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</si>
  <si>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</si>
  <si>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</si>
  <si>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</si>
  <si>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</si>
  <si>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</si>
  <si>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</si>
  <si>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</si>
  <si>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</si>
  <si>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</si>
  <si>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</si>
  <si>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</si>
  <si>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</si>
  <si>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</si>
  <si>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</si>
  <si>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</si>
  <si>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</si>
  <si>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</si>
  <si>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</si>
  <si>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</si>
  <si>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</si>
  <si>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</si>
  <si>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</si>
  <si>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</si>
  <si>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</si>
  <si>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</si>
  <si>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</si>
  <si>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</si>
  <si>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</si>
  <si>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</si>
  <si>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</si>
  <si>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</si>
  <si>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</si>
  <si>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</si>
  <si>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</si>
  <si>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</si>
  <si>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</si>
  <si>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</si>
  <si>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</si>
  <si>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</si>
  <si>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</si>
  <si>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</si>
  <si>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</si>
  <si>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</si>
  <si>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</si>
  <si>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</si>
  <si>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</si>
  <si>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</si>
  <si>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</si>
  <si>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</si>
  <si>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</si>
  <si>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</si>
  <si>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</si>
  <si>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</si>
  <si>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</si>
  <si>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</si>
  <si>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</si>
  <si>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</si>
  <si>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</si>
  <si>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</si>
  <si>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</si>
  <si>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</si>
  <si>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</si>
  <si>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</si>
  <si>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</si>
  <si>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</si>
  <si>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</si>
  <si>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</si>
  <si>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</si>
  <si>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</si>
  <si>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</si>
  <si>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</si>
  <si>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</si>
  <si>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</si>
  <si>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</si>
  <si>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</si>
  <si>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</si>
  <si>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</si>
  <si>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</si>
  <si>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</si>
  <si>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</si>
  <si>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</si>
  <si>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</si>
  <si>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</si>
  <si>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</si>
  <si>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</si>
  <si>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</si>
  <si>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</si>
  <si>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</si>
  <si>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</si>
  <si>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</si>
  <si>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</si>
  <si>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</si>
  <si>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</si>
  <si>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</si>
  <si>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</si>
  <si>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</si>
  <si>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</si>
  <si>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</si>
  <si>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</si>
  <si>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</si>
  <si>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</si>
  <si>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</si>
  <si>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</si>
  <si>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</si>
  <si>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</si>
  <si>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</si>
  <si>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</si>
  <si>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</si>
  <si>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</si>
  <si>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</si>
  <si>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</si>
  <si>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</si>
  <si>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</si>
  <si>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</si>
  <si>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</si>
  <si>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</si>
  <si>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</si>
  <si>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</si>
  <si>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</si>
  <si>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</si>
  <si>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</si>
  <si>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</si>
  <si>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</si>
  <si>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</si>
  <si>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</si>
  <si>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</si>
  <si>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</si>
  <si>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</si>
  <si>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</si>
  <si>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</si>
  <si>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</si>
  <si>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</si>
  <si>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</si>
  <si>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</si>
  <si>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</si>
  <si>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</si>
  <si>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</si>
  <si>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</si>
  <si>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</si>
  <si>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</si>
  <si>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</si>
  <si>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</si>
  <si>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</si>
  <si>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</si>
  <si>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</si>
  <si>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</si>
  <si>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</si>
  <si>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</si>
  <si>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</si>
  <si>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</si>
  <si>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</si>
  <si>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</si>
  <si>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</si>
  <si>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</si>
  <si>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</si>
  <si>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</si>
  <si>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</si>
  <si>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</si>
  <si>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</si>
  <si>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</si>
  <si>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</si>
  <si>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</si>
  <si>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</si>
  <si>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</si>
  <si>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</si>
  <si>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</si>
  <si>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</si>
  <si>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</si>
  <si>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</si>
  <si>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</si>
  <si>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</si>
  <si>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</si>
  <si>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</si>
  <si>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</si>
  <si>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</si>
  <si>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</si>
  <si>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</si>
  <si>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</si>
  <si>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</si>
  <si>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</si>
  <si>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</si>
  <si>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</si>
  <si>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</si>
  <si>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</si>
  <si>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</si>
  <si>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</si>
  <si>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</si>
  <si>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</si>
  <si>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</si>
  <si>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</si>
  <si>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</si>
  <si>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</si>
  <si>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</si>
  <si>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</si>
  <si>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</si>
  <si>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</si>
  <si>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</si>
  <si>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</si>
  <si>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</si>
  <si>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</si>
  <si>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</si>
  <si>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</si>
  <si>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</si>
  <si>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</si>
  <si>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</si>
  <si>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</si>
  <si>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</si>
  <si>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</si>
  <si>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</si>
  <si>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</si>
  <si>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</si>
  <si>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</si>
  <si>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</si>
  <si>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</si>
  <si>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</si>
  <si>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</si>
  <si>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</si>
  <si>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</si>
  <si>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</si>
  <si>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</si>
  <si>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</si>
  <si>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</si>
  <si>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</si>
  <si>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</si>
  <si>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</si>
  <si>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</si>
  <si>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</si>
  <si>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</si>
  <si>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</si>
  <si>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</si>
  <si>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</si>
  <si>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</si>
  <si>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</si>
  <si>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</si>
  <si>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</si>
  <si>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</si>
  <si>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</si>
  <si>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</si>
  <si>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</si>
  <si>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</si>
  <si>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</si>
  <si>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</si>
  <si>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</si>
  <si>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</si>
  <si>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</si>
  <si>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</si>
  <si>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</si>
  <si>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</si>
  <si>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</si>
  <si>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</si>
  <si>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</si>
  <si>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</si>
  <si>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</si>
  <si>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</si>
  <si>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</si>
  <si>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</si>
  <si>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</si>
  <si>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</si>
  <si>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</si>
  <si>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</si>
  <si>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</si>
  <si>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</si>
  <si>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</si>
  <si>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</si>
  <si>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</si>
  <si>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</si>
  <si>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</si>
  <si>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</si>
  <si>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</si>
  <si>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</si>
  <si>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</si>
  <si>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</si>
  <si>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</si>
  <si>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</si>
  <si>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</si>
  <si>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</si>
  <si>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</si>
  <si>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</si>
  <si>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</si>
  <si>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</si>
  <si>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</si>
  <si>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</si>
  <si>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</si>
  <si>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</si>
  <si>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</si>
  <si>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</si>
  <si>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</si>
  <si>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</si>
  <si>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</si>
  <si>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</si>
  <si>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</si>
  <si>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</si>
  <si>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</si>
  <si>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</si>
  <si>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</si>
  <si>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</si>
  <si>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</si>
  <si>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</si>
  <si>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</si>
  <si>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</si>
  <si>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</si>
  <si>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</si>
  <si>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</si>
  <si>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</si>
  <si>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</si>
  <si>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</si>
  <si>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</si>
  <si>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</si>
  <si>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</si>
  <si>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</si>
  <si>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</si>
  <si>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</si>
  <si>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</si>
  <si>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</si>
  <si>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</si>
  <si>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</si>
  <si>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</si>
  <si>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</si>
  <si>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</si>
  <si>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</si>
  <si>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</si>
  <si>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</si>
  <si>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</si>
  <si>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</si>
  <si>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</si>
  <si>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</si>
  <si>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</si>
  <si>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</si>
  <si>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</si>
  <si>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</si>
  <si>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</si>
  <si>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</si>
  <si>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</si>
  <si>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</si>
  <si>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</si>
  <si>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</si>
  <si>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</si>
  <si>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</si>
  <si>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</si>
  <si>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</si>
  <si>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</si>
  <si>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</si>
  <si>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</si>
  <si>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</si>
  <si>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</si>
  <si>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</si>
  <si>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</si>
  <si>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</si>
  <si>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</si>
  <si>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</si>
  <si>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</si>
  <si>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</si>
  <si>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</si>
  <si>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</si>
  <si>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</si>
  <si>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</si>
  <si>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</si>
  <si>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</si>
  <si>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</si>
  <si>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</si>
  <si>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</si>
  <si>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</si>
  <si>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</si>
  <si>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</si>
  <si>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</si>
  <si>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</si>
  <si>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</si>
  <si>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</si>
  <si>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</si>
  <si>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</si>
  <si>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</si>
  <si>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</si>
  <si>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</si>
  <si>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</si>
  <si>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</si>
  <si>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</si>
  <si>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</si>
  <si>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</si>
  <si>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</si>
  <si>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</si>
  <si>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</si>
  <si>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</si>
  <si>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</si>
  <si>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</si>
  <si>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</si>
  <si>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</si>
  <si>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</si>
  <si>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</si>
  <si>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</si>
  <si>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</si>
  <si>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</si>
  <si>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</si>
  <si>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</si>
  <si>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</si>
  <si>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</si>
  <si>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</si>
  <si>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</si>
  <si>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</si>
  <si>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</si>
  <si>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</si>
  <si>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</si>
  <si>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</si>
  <si>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</si>
  <si>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</si>
  <si>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</si>
  <si>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</si>
  <si>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</si>
  <si>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</si>
  <si>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</si>
  <si>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</si>
  <si>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</si>
  <si>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</si>
  <si>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</si>
  <si>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</si>
  <si>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</si>
  <si>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</si>
  <si>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</si>
  <si>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</si>
  <si>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</si>
  <si>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</si>
  <si>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</si>
  <si>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</si>
  <si>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</si>
  <si>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</si>
  <si>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</si>
  <si>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</si>
  <si>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</si>
  <si>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</si>
  <si>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</si>
  <si>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</si>
  <si>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</si>
  <si>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</si>
  <si>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</si>
  <si>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</si>
  <si>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</si>
  <si>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</si>
  <si>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</si>
  <si>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</si>
  <si>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</si>
  <si>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</si>
  <si>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</si>
  <si>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</si>
  <si>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</si>
  <si>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</si>
  <si>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</si>
  <si>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</si>
  <si>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</si>
  <si>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</si>
  <si>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</si>
  <si>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</si>
  <si>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</si>
  <si>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</si>
  <si>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</si>
  <si>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</si>
  <si>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</si>
  <si>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</si>
  <si>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</si>
  <si>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</si>
  <si>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</si>
  <si>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</si>
  <si>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</si>
  <si>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</si>
  <si>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</si>
  <si>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</si>
  <si>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</si>
  <si>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</si>
  <si>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</si>
  <si>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</si>
  <si>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</si>
  <si>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</si>
  <si>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</si>
  <si>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</si>
  <si>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</si>
  <si>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</si>
  <si>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</si>
  <si>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</si>
  <si>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</si>
  <si>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</si>
  <si>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</si>
  <si>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</si>
  <si>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</si>
  <si>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</si>
  <si>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</si>
  <si>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</si>
  <si>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</si>
  <si>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</si>
  <si>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</si>
  <si>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</si>
  <si>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</si>
  <si>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</si>
  <si>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</si>
  <si>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</si>
  <si>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</si>
  <si>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</si>
  <si>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</si>
  <si>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</si>
  <si>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</si>
  <si>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</si>
  <si>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</si>
  <si>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</si>
  <si>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</si>
  <si>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</si>
  <si>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</si>
  <si>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</si>
  <si>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</si>
  <si>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</si>
  <si>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</si>
  <si>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</si>
  <si>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</si>
  <si>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</si>
  <si>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</si>
  <si>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</si>
  <si>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</si>
  <si>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</si>
  <si>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</si>
  <si>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</si>
  <si>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</si>
  <si>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</si>
  <si>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</si>
  <si>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</si>
  <si>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</si>
  <si>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</si>
  <si>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</si>
  <si>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</si>
  <si>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</si>
  <si>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</si>
  <si>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</si>
  <si>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</si>
  <si>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</si>
  <si>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</si>
  <si>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</si>
  <si>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</si>
  <si>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</si>
  <si>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</si>
  <si>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</si>
  <si>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</si>
  <si>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</si>
  <si>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</si>
  <si>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</si>
  <si>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</si>
  <si>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</si>
  <si>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</si>
  <si>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</si>
  <si>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</si>
  <si>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</si>
  <si>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</si>
  <si>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</si>
  <si>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</si>
  <si>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</si>
  <si>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</si>
  <si>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</si>
  <si>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</si>
  <si>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</si>
  <si>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</si>
  <si>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</si>
  <si>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</si>
  <si>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</si>
  <si>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</si>
  <si>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</si>
  <si>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</si>
  <si>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</si>
  <si>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</si>
  <si>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</si>
  <si>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</si>
  <si>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</si>
  <si>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</si>
  <si>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</si>
  <si>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</si>
  <si>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</si>
  <si>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</si>
  <si>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</si>
  <si>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</si>
  <si>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</si>
  <si>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</si>
  <si>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</si>
  <si>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</si>
  <si>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</si>
  <si>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</si>
  <si>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</si>
  <si>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</si>
  <si>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</si>
  <si>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</si>
  <si>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</si>
  <si>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</si>
  <si>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</si>
  <si>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</si>
  <si>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</si>
  <si>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</si>
  <si>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</si>
  <si>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</si>
  <si>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</si>
  <si>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</si>
  <si>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</si>
  <si>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</si>
  <si>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</si>
  <si>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</si>
  <si>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</si>
  <si>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</si>
  <si>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</si>
  <si>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</si>
  <si>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</si>
  <si>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</si>
  <si>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</si>
  <si>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</si>
  <si>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</si>
  <si>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</si>
  <si>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</si>
  <si>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</si>
  <si>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</si>
  <si>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</si>
  <si>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</si>
  <si>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</si>
  <si>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</si>
  <si>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</si>
  <si>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</si>
  <si>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</si>
  <si>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</si>
  <si>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</si>
  <si>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</si>
  <si>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</si>
  <si>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</si>
  <si>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</si>
  <si>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</si>
  <si>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</si>
  <si>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</si>
  <si>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</si>
  <si>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</si>
  <si>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</si>
  <si>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</si>
  <si>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</si>
  <si>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</si>
  <si>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</si>
  <si>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</si>
  <si>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</si>
  <si>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</si>
  <si>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</si>
  <si>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</si>
  <si>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</si>
  <si>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</si>
  <si>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</si>
  <si>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</si>
  <si>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</si>
  <si>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</si>
  <si>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</si>
  <si>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</si>
  <si>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</si>
  <si>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</si>
  <si>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</si>
  <si>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</si>
  <si>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</si>
  <si>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</si>
  <si>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</si>
  <si>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</si>
  <si>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</si>
  <si>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</si>
  <si>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</si>
  <si>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</si>
  <si>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</si>
  <si>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</si>
  <si>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</si>
  <si>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</si>
  <si>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</si>
  <si>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</si>
  <si>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</si>
  <si>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</si>
  <si>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</si>
  <si>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</si>
  <si>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</si>
  <si>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</si>
  <si>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</si>
  <si>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</si>
  <si>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</si>
  <si>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</si>
  <si>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</si>
  <si>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</si>
  <si>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</si>
  <si>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</si>
  <si>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</si>
  <si>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</si>
  <si>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</si>
  <si>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</si>
  <si>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</si>
  <si>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</si>
  <si>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</si>
  <si>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</si>
  <si>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</si>
  <si>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</si>
  <si>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</si>
  <si>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</si>
  <si>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</si>
  <si>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</si>
  <si>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</si>
  <si>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</si>
  <si>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</si>
  <si>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</si>
  <si>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</si>
  <si>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</si>
  <si>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</si>
  <si>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</si>
  <si>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</si>
  <si>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</si>
  <si>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</si>
  <si>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</si>
  <si>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</si>
  <si>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</si>
  <si>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</si>
  <si>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</si>
  <si>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</si>
  <si>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</si>
  <si>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</si>
  <si>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</si>
  <si>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</si>
  <si>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</si>
  <si>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</si>
  <si>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</si>
  <si>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</si>
  <si>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</si>
  <si>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</si>
  <si>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</si>
  <si>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</si>
  <si>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</si>
  <si>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</si>
  <si>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</si>
  <si>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</si>
  <si>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</si>
  <si>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</si>
  <si>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</si>
  <si>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</si>
  <si>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</si>
  <si>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</si>
  <si>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</si>
  <si>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</si>
  <si>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</si>
  <si>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</si>
  <si>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</si>
  <si>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</si>
  <si>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</si>
  <si>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</si>
  <si>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</si>
  <si>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</si>
  <si>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</si>
  <si>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</si>
  <si>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</si>
  <si>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</si>
  <si>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</si>
  <si>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</si>
  <si>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</si>
  <si>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</si>
  <si>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</si>
  <si>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</si>
  <si>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</si>
  <si>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</si>
  <si>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</si>
  <si>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</si>
  <si>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</si>
  <si>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</si>
  <si>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</si>
  <si>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</si>
  <si>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</si>
  <si>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</si>
  <si>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</si>
  <si>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</si>
  <si>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</si>
  <si>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</si>
  <si>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</si>
  <si>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</si>
  <si>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</si>
  <si>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</si>
  <si>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</si>
  <si>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</si>
  <si>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</si>
  <si>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</si>
  <si>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</si>
  <si>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</si>
  <si>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</si>
  <si>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</si>
  <si>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</si>
  <si>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</si>
  <si>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</si>
  <si>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</si>
  <si>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</si>
  <si>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</si>
  <si>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</si>
  <si>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</si>
  <si>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</si>
  <si>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</si>
  <si>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</si>
  <si>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</si>
  <si>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</si>
  <si>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</si>
  <si>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</si>
  <si>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</si>
  <si>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</si>
  <si>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</si>
  <si>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</si>
  <si>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</si>
  <si>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</si>
  <si>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</si>
  <si>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</si>
  <si>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</si>
  <si>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</si>
  <si>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</si>
  <si>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</si>
  <si>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</si>
  <si>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</si>
  <si>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</si>
  <si>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</si>
  <si>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</si>
  <si>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</si>
  <si>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</si>
  <si>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</si>
  <si>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</si>
  <si>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</si>
  <si>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</si>
  <si>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</si>
  <si>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</si>
  <si>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</si>
  <si>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</si>
  <si>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</si>
  <si>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</si>
  <si>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</si>
  <si>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</si>
  <si>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</si>
  <si>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</si>
  <si>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</si>
  <si>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</si>
  <si>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</si>
  <si>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</si>
  <si>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</si>
  <si>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</si>
  <si>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</si>
  <si>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</si>
  <si>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</si>
  <si>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</si>
  <si>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</si>
  <si>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</si>
  <si>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</si>
  <si>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</si>
  <si>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</si>
  <si>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</si>
  <si>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</si>
  <si>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</si>
  <si>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</si>
  <si>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</si>
  <si>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</si>
  <si>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</si>
  <si>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</si>
  <si>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</si>
  <si>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</si>
  <si>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</si>
  <si>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</si>
  <si>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</si>
  <si>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</si>
  <si>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</si>
  <si>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</si>
  <si>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</si>
  <si>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</si>
  <si>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</si>
  <si>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</si>
  <si>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</si>
  <si>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</si>
  <si>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</si>
  <si>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</si>
  <si>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</si>
  <si>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</si>
  <si>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</si>
  <si>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</si>
  <si>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</si>
  <si>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</si>
  <si>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</si>
  <si>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</si>
  <si>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</si>
  <si>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</si>
  <si>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</si>
  <si>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</si>
  <si>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</si>
  <si>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</si>
  <si>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</si>
  <si>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</si>
  <si>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</si>
  <si>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</si>
  <si>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</si>
  <si>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</si>
  <si>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</si>
  <si>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</si>
  <si>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</si>
  <si>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</si>
  <si>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</si>
  <si>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</si>
  <si>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</si>
  <si>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</si>
  <si>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</si>
  <si>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</si>
  <si>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</si>
  <si>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</si>
  <si>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</si>
  <si>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</si>
  <si>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</si>
  <si>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</si>
  <si>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</si>
  <si>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</si>
  <si>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</si>
  <si>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</si>
  <si>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</si>
  <si>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</si>
  <si>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</si>
  <si>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</si>
  <si>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</si>
  <si>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</si>
  <si>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</si>
  <si>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</si>
  <si>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</si>
  <si>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</si>
  <si>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</si>
  <si>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</si>
  <si>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</si>
  <si>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</si>
  <si>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</si>
  <si>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</si>
  <si>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</si>
  <si>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</si>
  <si>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</si>
  <si>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</si>
  <si>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</si>
  <si>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</si>
  <si>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</si>
  <si>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</si>
  <si>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</si>
  <si>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</si>
  <si>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</si>
  <si>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</si>
  <si>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</si>
  <si>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</si>
  <si>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</si>
  <si>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</si>
  <si>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</si>
  <si>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</si>
  <si>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</si>
  <si>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</si>
  <si>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</si>
  <si>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</si>
  <si>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</si>
  <si>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</si>
  <si>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</si>
  <si>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</si>
  <si>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</si>
  <si>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</si>
  <si>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</si>
  <si>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</si>
  <si>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</si>
  <si>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</si>
  <si>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</si>
  <si>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</si>
  <si>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</si>
  <si>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</si>
  <si>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</si>
  <si>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</si>
  <si>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</si>
  <si>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</si>
  <si>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</si>
  <si>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</si>
  <si>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</si>
  <si>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</si>
  <si>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</si>
  <si>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</si>
  <si>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</si>
  <si>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</si>
  <si>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</si>
  <si>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</si>
  <si>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</si>
  <si>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</si>
  <si>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</si>
  <si>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</si>
  <si>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</si>
  <si>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</si>
  <si>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</si>
  <si>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</si>
  <si>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</si>
  <si>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</si>
  <si>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</si>
  <si>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</si>
  <si>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</si>
  <si>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</si>
  <si>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</si>
  <si>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</si>
  <si>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</si>
  <si>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</si>
  <si>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</si>
  <si>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</si>
  <si>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</si>
  <si>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</si>
  <si>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</si>
  <si>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</si>
  <si>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</si>
  <si>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</si>
  <si>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</si>
  <si>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</si>
  <si>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</si>
  <si>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</si>
  <si>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</si>
  <si>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</si>
  <si>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</si>
  <si>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</si>
  <si>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</si>
  <si>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</si>
  <si>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</si>
  <si>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</si>
  <si>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</si>
  <si>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</si>
  <si>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</si>
  <si>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</si>
  <si>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</si>
  <si>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</si>
  <si>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</si>
  <si>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</si>
  <si>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</si>
  <si>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</si>
  <si>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</si>
  <si>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</si>
  <si>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</si>
  <si>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</si>
  <si>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</si>
  <si>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</si>
  <si>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</si>
  <si>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</si>
  <si>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</si>
  <si>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</si>
  <si>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</si>
  <si>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</si>
  <si>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</si>
  <si>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</si>
  <si>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</si>
  <si>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</si>
  <si>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</si>
  <si>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</si>
  <si>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</si>
  <si>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</si>
  <si>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</si>
  <si>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</si>
  <si>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</si>
  <si>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</si>
  <si>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</si>
  <si>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</si>
  <si>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</si>
  <si>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</si>
  <si>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</si>
  <si>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</si>
  <si>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</si>
  <si>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</si>
  <si>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</si>
  <si>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</si>
  <si>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</si>
  <si>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</si>
  <si>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</si>
  <si>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</si>
  <si>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</si>
  <si>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</si>
  <si>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</si>
  <si>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</si>
  <si>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</si>
  <si>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</si>
  <si>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</si>
  <si>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</si>
  <si>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</si>
  <si>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</si>
  <si>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</si>
  <si>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</si>
  <si>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</si>
  <si>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</si>
  <si>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</si>
  <si>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</si>
  <si>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</si>
  <si>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</si>
  <si>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</si>
  <si>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</si>
  <si>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</si>
  <si>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</si>
  <si>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</si>
  <si>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</si>
  <si>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</si>
  <si>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</si>
  <si>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</si>
  <si>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</si>
  <si>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</si>
  <si>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</si>
  <si>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</si>
  <si>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</si>
  <si>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</si>
  <si>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</si>
  <si>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</si>
  <si>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</si>
  <si>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</si>
  <si>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</si>
  <si>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</si>
  <si>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</si>
  <si>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</si>
  <si>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</si>
  <si>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</si>
  <si>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</si>
  <si>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</si>
  <si>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</si>
  <si>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</si>
  <si>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</si>
  <si>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</si>
  <si>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</si>
  <si>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</si>
  <si>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</si>
  <si>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</si>
  <si>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</si>
  <si>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</si>
  <si>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</si>
  <si>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</si>
  <si>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</si>
  <si>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</si>
  <si>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</si>
  <si>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</si>
  <si>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</si>
  <si>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</si>
  <si>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</si>
  <si>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</si>
  <si>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</si>
  <si>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</si>
  <si>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</si>
  <si>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</si>
  <si>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</si>
  <si>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</si>
  <si>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</si>
  <si>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</si>
  <si>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</si>
  <si>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</si>
  <si>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</si>
  <si>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</si>
  <si>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</si>
  <si>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</si>
  <si>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</si>
  <si>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</si>
  <si>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</si>
  <si>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</si>
  <si>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</si>
  <si>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</si>
  <si>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</si>
  <si>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</si>
  <si>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</si>
  <si>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</si>
  <si>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</si>
  <si>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</si>
  <si>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</si>
  <si>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</si>
  <si>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</si>
  <si>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</si>
  <si>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</si>
  <si>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</si>
  <si>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</si>
  <si>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</si>
  <si>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</si>
  <si>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</si>
  <si>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</si>
  <si>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</si>
  <si>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</si>
  <si>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</si>
  <si>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</si>
  <si>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</si>
  <si>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</si>
  <si>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</si>
  <si>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</si>
  <si>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</si>
  <si>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</si>
  <si>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</si>
  <si>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</si>
  <si>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</si>
  <si>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</si>
  <si>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</si>
  <si>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</si>
  <si>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</si>
  <si>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</si>
  <si>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</si>
  <si>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</si>
  <si>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</si>
  <si>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</si>
  <si>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</si>
  <si>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</si>
  <si>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</si>
  <si>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</si>
  <si>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</si>
  <si>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</si>
  <si>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</si>
  <si>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</si>
  <si>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</si>
  <si>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</si>
  <si>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</si>
  <si>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</si>
  <si>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</si>
  <si>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</si>
  <si>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</si>
  <si>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</si>
  <si>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</si>
  <si>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</si>
  <si>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</si>
  <si>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</si>
  <si>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</si>
  <si>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</si>
  <si>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</si>
  <si>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</si>
  <si>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</si>
  <si>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</si>
  <si>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</si>
  <si>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</si>
  <si>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</si>
  <si>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</si>
  <si>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</si>
  <si>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</si>
  <si>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</si>
  <si>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</si>
  <si>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</si>
  <si>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</si>
  <si>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</si>
  <si>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</si>
  <si>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</si>
  <si>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</si>
  <si>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</si>
  <si>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</si>
  <si>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</si>
  <si>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</si>
  <si>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</si>
  <si>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</si>
  <si>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</si>
  <si>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</si>
  <si>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</si>
  <si>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</si>
  <si>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</si>
  <si>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</si>
  <si>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</si>
  <si>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</si>
  <si>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</si>
  <si>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</si>
  <si>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</si>
  <si>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</si>
  <si>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</si>
  <si>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</si>
  <si>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</si>
  <si>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</si>
  <si>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</si>
  <si>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</si>
  <si>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</si>
  <si>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</si>
  <si>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</si>
  <si>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</si>
  <si>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</si>
  <si>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</si>
  <si>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</si>
  <si>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</si>
  <si>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</si>
  <si>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</si>
  <si>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</si>
  <si>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</si>
  <si>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</si>
  <si>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</si>
  <si>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</si>
  <si>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</si>
  <si>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</si>
  <si>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</si>
  <si>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</si>
  <si>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</si>
  <si>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</si>
  <si>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</si>
  <si>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</si>
  <si>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</si>
  <si>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</si>
  <si>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</si>
  <si>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</si>
  <si>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</si>
  <si>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</si>
  <si>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</si>
  <si>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</si>
  <si>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</si>
  <si>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</si>
  <si>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</si>
  <si>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</si>
  <si>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</si>
  <si>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</si>
  <si>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</si>
  <si>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</si>
  <si>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</si>
  <si>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</si>
  <si>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</si>
  <si>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</si>
  <si>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</si>
  <si>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</si>
  <si>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</si>
  <si>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</si>
  <si>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</si>
  <si>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</si>
  <si>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</si>
  <si>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</si>
  <si>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</si>
  <si>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</si>
  <si>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</si>
  <si>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</si>
  <si>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</si>
  <si>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</si>
  <si>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</si>
  <si>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</si>
  <si>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</si>
  <si>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</si>
  <si>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</si>
  <si>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</si>
  <si>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</si>
  <si>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</si>
  <si>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</si>
  <si>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</si>
  <si>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</si>
  <si>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</si>
  <si>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</si>
  <si>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</si>
  <si>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</si>
  <si>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</si>
  <si>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</si>
  <si>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</si>
  <si>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</si>
  <si>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</si>
  <si>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</si>
  <si>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</si>
  <si>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</si>
  <si>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</si>
  <si>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</si>
  <si>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</si>
  <si>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</si>
  <si>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</si>
  <si>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</si>
  <si>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</si>
  <si>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</si>
  <si>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</si>
  <si>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</si>
  <si>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</si>
  <si>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</si>
  <si>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</si>
  <si>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</si>
  <si>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</si>
  <si>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</si>
  <si>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</si>
  <si>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</si>
  <si>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</si>
  <si>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</si>
  <si>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</si>
  <si>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</si>
  <si>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</si>
  <si>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</si>
  <si>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</si>
  <si>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</si>
  <si>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</si>
  <si>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</si>
  <si>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</si>
  <si>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</si>
  <si>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</si>
  <si>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</si>
  <si>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</si>
  <si>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</si>
  <si>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</si>
  <si>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</si>
  <si>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</si>
  <si>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</si>
  <si>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</si>
  <si>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</si>
  <si>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</si>
  <si>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</si>
  <si>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</si>
  <si>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</si>
  <si>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</si>
  <si>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</si>
  <si>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</si>
  <si>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</si>
  <si>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</si>
  <si>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</si>
  <si>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</si>
  <si>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</si>
  <si>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</si>
  <si>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</si>
  <si>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</si>
  <si>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</si>
  <si>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</si>
  <si>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</si>
  <si>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</si>
  <si>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</si>
  <si>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</si>
  <si>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</si>
  <si>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</si>
  <si>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</si>
  <si>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</si>
  <si>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</si>
  <si>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</si>
  <si>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</si>
  <si>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</si>
  <si>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</si>
  <si>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</si>
  <si>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</si>
  <si>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</si>
  <si>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</si>
  <si>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</si>
  <si>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</si>
  <si>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</si>
  <si>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</si>
  <si>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</si>
  <si>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</si>
  <si>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</si>
  <si>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</si>
  <si>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</si>
  <si>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</si>
  <si>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</si>
  <si>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</si>
  <si>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</si>
  <si>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</si>
  <si>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</si>
  <si>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</si>
  <si>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</si>
  <si>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</si>
  <si>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</si>
  <si>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</si>
  <si>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</si>
  <si>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</si>
  <si>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</si>
  <si>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</si>
  <si>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</si>
  <si>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</si>
  <si>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</si>
  <si>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</si>
  <si>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</si>
  <si>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</si>
  <si>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</si>
  <si>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</si>
  <si>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</si>
  <si>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</si>
  <si>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</si>
  <si>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</si>
  <si>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</si>
  <si>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</si>
  <si>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</si>
  <si>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</si>
  <si>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</si>
  <si>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</si>
  <si>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</si>
  <si>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</si>
  <si>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</si>
  <si>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</si>
  <si>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</si>
  <si>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</si>
  <si>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</si>
  <si>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</si>
  <si>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</si>
  <si>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</si>
  <si>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</si>
  <si>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</si>
  <si>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</si>
  <si>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</si>
  <si>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</si>
  <si>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</si>
  <si>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</si>
  <si>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</si>
  <si>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</si>
  <si>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</si>
  <si>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</si>
  <si>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</si>
  <si>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</si>
  <si>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</si>
  <si>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</si>
  <si>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</si>
  <si>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</si>
  <si>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</si>
  <si>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</si>
  <si>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</si>
  <si>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</si>
  <si>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</si>
  <si>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</si>
  <si>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</si>
  <si>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</si>
  <si>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</si>
  <si>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</si>
  <si>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</si>
  <si>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</si>
  <si>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</si>
  <si>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</si>
  <si>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</si>
  <si>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</si>
  <si>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</si>
  <si>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</si>
  <si>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</si>
  <si>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</si>
  <si>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</si>
  <si>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</si>
  <si>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</si>
  <si>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</si>
  <si>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</si>
  <si>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</si>
  <si>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</si>
  <si>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</si>
  <si>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</si>
  <si>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</si>
  <si>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</si>
  <si>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</si>
  <si>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</si>
  <si>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</si>
  <si>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</si>
  <si>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</si>
  <si>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</si>
  <si>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</si>
  <si>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</si>
  <si>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</si>
  <si>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</si>
  <si>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</si>
  <si>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</si>
  <si>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</si>
  <si>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</si>
  <si>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</si>
  <si>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</si>
  <si>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</si>
  <si>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</si>
  <si>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</si>
  <si>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</si>
  <si>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</si>
  <si>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</si>
  <si>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</si>
  <si>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</si>
  <si>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</si>
  <si>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</si>
  <si>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</si>
  <si>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</si>
  <si>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</si>
  <si>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</si>
  <si>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</si>
  <si>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</si>
  <si>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</si>
  <si>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</si>
  <si>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</si>
  <si>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</si>
  <si>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</si>
  <si>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</si>
  <si>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</si>
  <si>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</si>
  <si>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</si>
  <si>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</si>
  <si>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</si>
  <si>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</si>
  <si>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</si>
  <si>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</si>
  <si>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</si>
  <si>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</si>
  <si>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</si>
  <si>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</si>
  <si>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</si>
  <si>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</si>
  <si>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</si>
  <si>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</si>
  <si>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</si>
  <si>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</si>
  <si>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</si>
  <si>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</si>
  <si>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</si>
  <si>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</si>
  <si>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</si>
  <si>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</si>
  <si>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</si>
  <si>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</si>
  <si>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</si>
  <si>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</si>
  <si>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</si>
  <si>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</si>
  <si>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</si>
  <si>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</si>
  <si>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</si>
  <si>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</si>
  <si>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</si>
  <si>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</si>
  <si>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</si>
  <si>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</si>
  <si>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</si>
  <si>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</si>
  <si>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</si>
  <si>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</si>
  <si>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</si>
  <si>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</si>
  <si>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</si>
  <si>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</si>
  <si>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</si>
  <si>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</si>
  <si>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</si>
  <si>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</si>
  <si>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</si>
  <si>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</si>
  <si>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</si>
  <si>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</si>
  <si>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</si>
  <si>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</si>
  <si>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</si>
  <si>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</si>
  <si>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</si>
  <si>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</si>
  <si>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</si>
  <si>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</si>
  <si>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</si>
  <si>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</si>
  <si>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</si>
  <si>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</si>
  <si>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</si>
  <si>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</si>
  <si>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</si>
  <si>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</si>
  <si>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</si>
  <si>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</si>
  <si>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</si>
  <si>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</si>
  <si>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</si>
  <si>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</si>
  <si>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</si>
  <si>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</si>
  <si>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</si>
  <si>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</si>
  <si>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</si>
  <si>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</si>
  <si>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</si>
  <si>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</si>
  <si>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</si>
  <si>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</si>
  <si>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</si>
  <si>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</si>
  <si>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</si>
  <si>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</si>
  <si>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</si>
  <si>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</si>
  <si>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</si>
  <si>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</si>
  <si>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</si>
  <si>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</si>
  <si>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</si>
  <si>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</si>
  <si>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</si>
  <si>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</si>
  <si>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</si>
  <si>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</si>
  <si>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</si>
  <si>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</si>
  <si>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</si>
  <si>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</si>
  <si>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</si>
  <si>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</si>
  <si>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</si>
  <si>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</si>
  <si>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</si>
  <si>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</si>
  <si>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</si>
  <si>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</si>
  <si>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</si>
  <si>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</si>
  <si>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</si>
  <si>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</si>
  <si>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</si>
  <si>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</si>
  <si>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</si>
  <si>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</si>
  <si>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</si>
  <si>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</si>
  <si>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</si>
  <si>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</si>
  <si>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</si>
  <si>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</si>
  <si>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</si>
  <si>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</si>
  <si>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</si>
  <si>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</si>
  <si>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</si>
  <si>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</si>
  <si>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</si>
  <si>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</si>
  <si>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</si>
  <si>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</si>
  <si>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</si>
  <si>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</si>
  <si>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</si>
  <si>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</si>
  <si>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</si>
  <si>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</si>
  <si>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</si>
  <si>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</si>
  <si>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</si>
  <si>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</si>
  <si>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</si>
  <si>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</si>
  <si>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</si>
  <si>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</si>
  <si>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</si>
  <si>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</si>
  <si>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</si>
  <si>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</si>
  <si>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</si>
  <si>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</si>
  <si>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</si>
  <si>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</si>
  <si>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</si>
  <si>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</si>
  <si>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</si>
  <si>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</si>
  <si>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</si>
  <si>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</si>
  <si>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</si>
  <si>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</si>
  <si>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</si>
  <si>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</si>
  <si>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</si>
  <si>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</si>
  <si>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</si>
  <si>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</si>
  <si>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</si>
  <si>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</si>
  <si>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</si>
  <si>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</si>
  <si>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</si>
  <si>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</si>
  <si>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</si>
  <si>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</si>
  <si>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</si>
  <si>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</si>
  <si>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</si>
  <si>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</si>
  <si>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</si>
  <si>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</si>
  <si>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</si>
  <si>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</si>
  <si>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</si>
  <si>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</si>
  <si>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</si>
  <si>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</si>
  <si>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</si>
  <si>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</si>
  <si>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</si>
  <si>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</si>
  <si>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</si>
  <si>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</si>
  <si>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</si>
  <si>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</si>
  <si>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</si>
  <si>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</si>
  <si>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</si>
  <si>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</si>
  <si>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</si>
  <si>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</si>
  <si>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</si>
  <si>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</si>
  <si>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</si>
  <si>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</si>
  <si>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</si>
  <si>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</si>
  <si>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</si>
  <si>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</si>
  <si>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</si>
  <si>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</si>
  <si>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</si>
  <si>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</si>
  <si>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</si>
  <si>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</si>
  <si>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</si>
  <si>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</si>
  <si>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</si>
  <si>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</si>
  <si>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</si>
  <si>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</si>
  <si>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</si>
  <si>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</si>
  <si>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</si>
  <si>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</si>
  <si>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</si>
  <si>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</si>
  <si>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</si>
  <si>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</si>
  <si>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</si>
  <si>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</si>
  <si>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</si>
  <si>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</si>
  <si>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</si>
  <si>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</si>
  <si>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</si>
  <si>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</si>
  <si>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</si>
  <si>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</si>
  <si>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</si>
  <si>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</si>
  <si>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</si>
  <si>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</si>
  <si>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</si>
  <si>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</si>
  <si>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</si>
  <si>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</si>
  <si>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</si>
  <si>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</si>
  <si>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</si>
  <si>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</si>
  <si>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</si>
  <si>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</si>
  <si>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</si>
  <si>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</si>
  <si>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</si>
  <si>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</si>
  <si>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</si>
  <si>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</si>
  <si>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</si>
  <si>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</si>
  <si>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</si>
  <si>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</si>
  <si>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</si>
  <si>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</si>
  <si>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</si>
  <si>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</si>
  <si>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</si>
  <si>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</si>
  <si>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</si>
  <si>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</si>
  <si>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</si>
  <si>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</si>
  <si>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</si>
  <si>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</si>
  <si>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</si>
  <si>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</si>
  <si>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</si>
  <si>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</si>
  <si>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</si>
  <si>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</si>
  <si>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</si>
  <si>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</si>
  <si>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</si>
  <si>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</si>
  <si>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</si>
  <si>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</si>
  <si>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</si>
  <si>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</si>
  <si>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</si>
  <si>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</si>
  <si>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</si>
  <si>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</si>
  <si>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</si>
  <si>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</si>
  <si>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</si>
  <si>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</si>
  <si>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</si>
  <si>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</si>
  <si>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</si>
  <si>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</si>
  <si>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</si>
  <si>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</si>
  <si>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</si>
  <si>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</si>
  <si>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</si>
  <si>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</si>
  <si>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</si>
  <si>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</si>
  <si>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</si>
  <si>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</si>
  <si>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</si>
  <si>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</si>
  <si>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</si>
  <si>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</si>
  <si>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</si>
  <si>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</si>
  <si>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</si>
  <si>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</si>
  <si>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</si>
  <si>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</si>
  <si>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</si>
  <si>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</si>
  <si>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</si>
  <si>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</si>
  <si>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</si>
  <si>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</si>
  <si>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</si>
  <si>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</si>
  <si>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</si>
  <si>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</si>
  <si>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</si>
  <si>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</si>
  <si>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</si>
  <si>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</si>
  <si>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</si>
  <si>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</si>
  <si>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</si>
  <si>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</si>
  <si>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</si>
  <si>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</si>
  <si>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</si>
  <si>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</si>
  <si>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</si>
  <si>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</si>
  <si>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</si>
  <si>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</si>
  <si>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</si>
  <si>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</si>
  <si>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</si>
  <si>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</si>
  <si>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</si>
  <si>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</si>
  <si>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</si>
  <si>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</si>
  <si>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</si>
  <si>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</si>
  <si>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</si>
  <si>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</si>
  <si>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</si>
  <si>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</si>
  <si>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</si>
  <si>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</si>
  <si>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</si>
  <si>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</si>
  <si>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</si>
  <si>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</si>
  <si>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</si>
  <si>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</si>
  <si>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</si>
  <si>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</si>
  <si>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</si>
  <si>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</si>
  <si>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</si>
  <si>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</si>
  <si>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</si>
  <si>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</si>
  <si>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</si>
  <si>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</si>
  <si>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</si>
  <si>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</si>
  <si>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</si>
  <si>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</si>
  <si>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</si>
  <si>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</si>
  <si>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</si>
  <si>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</si>
  <si>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</si>
  <si>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</si>
  <si>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</si>
  <si>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</si>
  <si>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</si>
  <si>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</si>
  <si>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</si>
  <si>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</si>
  <si>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</si>
  <si>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</si>
  <si>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</si>
  <si>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</si>
  <si>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</si>
  <si>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</si>
  <si>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</si>
  <si>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</si>
  <si>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</si>
  <si>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</si>
  <si>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</si>
  <si>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</si>
  <si>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</si>
  <si>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</si>
  <si>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</si>
  <si>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</si>
  <si>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</si>
  <si>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</si>
  <si>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</si>
  <si>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</si>
  <si>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</si>
  <si>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</si>
  <si>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</si>
  <si>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</si>
  <si>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</si>
  <si>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</si>
  <si>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</si>
  <si>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</si>
  <si>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</si>
  <si>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</si>
  <si>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</si>
  <si>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</si>
  <si>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</si>
  <si>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</si>
  <si>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</si>
  <si>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</si>
  <si>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</si>
  <si>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</si>
  <si>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</si>
  <si>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</si>
  <si>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</si>
  <si>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</si>
  <si>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</si>
  <si>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</si>
  <si>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</si>
  <si>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</si>
  <si>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</si>
  <si>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</si>
  <si>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</si>
  <si>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</si>
  <si>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</si>
  <si>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</si>
  <si>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</si>
  <si>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</si>
  <si>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</si>
  <si>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</si>
  <si>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</si>
  <si>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</si>
  <si>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</si>
  <si>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</si>
  <si>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</si>
  <si>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</si>
  <si>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</si>
  <si>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</si>
  <si>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</si>
  <si>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</si>
  <si>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</si>
  <si>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</si>
  <si>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</si>
  <si>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</si>
  <si>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</si>
  <si>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</si>
  <si>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</si>
  <si>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</si>
  <si>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</si>
  <si>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</si>
  <si>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</si>
  <si>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</si>
  <si>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</si>
  <si>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</si>
  <si>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</si>
  <si>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</si>
  <si>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</si>
  <si>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</si>
  <si>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</si>
  <si>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</si>
  <si>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</si>
  <si>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</si>
  <si>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</si>
  <si>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</si>
  <si>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</si>
  <si>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</si>
  <si>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</si>
  <si>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</si>
  <si>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</si>
  <si>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</si>
  <si>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</si>
  <si>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</si>
  <si>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</si>
  <si>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</si>
  <si>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</si>
  <si>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</si>
  <si>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</si>
  <si>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</si>
  <si>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</si>
  <si>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</si>
  <si>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</si>
  <si>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</si>
  <si>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</si>
  <si>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</si>
  <si>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</si>
  <si>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</si>
  <si>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</si>
  <si>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</si>
  <si>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</si>
  <si>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</si>
  <si>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</si>
  <si>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</si>
  <si>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</si>
  <si>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</si>
  <si>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</si>
  <si>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</si>
  <si>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</si>
  <si>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</si>
  <si>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</si>
  <si>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</si>
  <si>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</si>
  <si>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</si>
  <si>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</si>
  <si>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</si>
  <si>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</si>
  <si>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</si>
  <si>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</si>
  <si>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</si>
  <si>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</si>
  <si>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</si>
  <si>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</si>
  <si>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</si>
  <si>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</si>
  <si>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</si>
  <si>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</si>
  <si>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</si>
  <si>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</si>
  <si>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</si>
  <si>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</si>
  <si>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</si>
  <si>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</si>
  <si>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</si>
  <si>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</si>
  <si>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</si>
  <si>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</si>
  <si>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</si>
  <si>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</si>
  <si>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</si>
  <si>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</si>
  <si>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</si>
  <si>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</si>
  <si>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</si>
  <si>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</si>
  <si>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</si>
  <si>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</si>
  <si>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</si>
  <si>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</si>
  <si>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</si>
  <si>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</si>
  <si>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</si>
  <si>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</si>
  <si>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</si>
  <si>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</si>
  <si>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</si>
  <si>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</si>
  <si>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</si>
  <si>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</si>
  <si>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</si>
  <si>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</si>
  <si>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</si>
  <si>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</si>
  <si>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</si>
  <si>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</si>
  <si>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</si>
  <si>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</si>
  <si>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</si>
  <si>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</si>
  <si>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</si>
  <si>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</si>
  <si>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</si>
  <si>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</si>
  <si>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</si>
  <si>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</si>
  <si>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</si>
  <si>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</si>
  <si>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</si>
  <si>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</si>
  <si>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</si>
  <si>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</si>
  <si>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</si>
  <si>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</si>
  <si>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</si>
  <si>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</si>
  <si>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</si>
  <si>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</si>
  <si>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</si>
  <si>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</si>
  <si>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</si>
  <si>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</si>
  <si>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</si>
  <si>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</si>
  <si>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</si>
  <si>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</si>
  <si>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</si>
  <si>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</si>
  <si>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</si>
  <si>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</si>
  <si>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</si>
  <si>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</si>
  <si>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</si>
  <si>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</si>
  <si>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</si>
  <si>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</si>
  <si>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</si>
  <si>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</si>
  <si>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</si>
  <si>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</si>
  <si>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</si>
  <si>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</si>
  <si>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</si>
  <si>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</si>
  <si>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</si>
  <si>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</si>
  <si>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</si>
  <si>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</si>
  <si>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</si>
  <si>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</si>
  <si>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</si>
  <si>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</si>
  <si>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</si>
  <si>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</si>
  <si>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</si>
  <si>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</si>
  <si>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</si>
  <si>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</si>
  <si>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</si>
  <si>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</si>
  <si>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</si>
  <si>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</si>
  <si>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</si>
  <si>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</si>
  <si>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</si>
  <si>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</si>
  <si>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</si>
  <si>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</si>
  <si>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</si>
  <si>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</si>
  <si>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</si>
  <si>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</si>
  <si>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</si>
  <si>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</si>
  <si>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</si>
  <si>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</si>
  <si>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</si>
  <si>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</si>
  <si>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</si>
  <si>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</si>
  <si>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</si>
  <si>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</si>
  <si>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</si>
  <si>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</si>
  <si>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</si>
  <si>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</si>
  <si>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</si>
  <si>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</si>
  <si>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</si>
  <si>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</si>
  <si>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</si>
  <si>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</si>
  <si>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</si>
  <si>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</si>
  <si>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</si>
  <si>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</si>
  <si>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</si>
  <si>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</si>
  <si>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</si>
  <si>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</si>
  <si>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</si>
  <si>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</si>
  <si>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</si>
  <si>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</si>
  <si>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</si>
  <si>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</si>
  <si>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</si>
  <si>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</si>
  <si>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</si>
  <si>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</si>
  <si>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</si>
  <si>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</si>
  <si>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</si>
  <si>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</si>
  <si>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</si>
  <si>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</si>
  <si>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</si>
  <si>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</si>
  <si>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</si>
  <si>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</si>
  <si>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</si>
  <si>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</si>
  <si>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</si>
  <si>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</si>
  <si>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</si>
  <si>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</si>
  <si>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</si>
  <si>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</si>
  <si>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</si>
  <si>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</si>
  <si>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</si>
  <si>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</si>
  <si>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</si>
  <si>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</si>
  <si>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</si>
  <si>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</si>
  <si>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</si>
  <si>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</si>
  <si>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</si>
  <si>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</si>
  <si>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</si>
  <si>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</si>
  <si>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</si>
  <si>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</si>
  <si>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</si>
  <si>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</si>
  <si>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</si>
  <si>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</si>
  <si>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</si>
  <si>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</si>
  <si>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</si>
  <si>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</si>
  <si>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</si>
  <si>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</si>
  <si>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</si>
  <si>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</si>
  <si>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</si>
  <si>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</si>
  <si>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</si>
  <si>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</si>
  <si>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</si>
  <si>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</si>
  <si>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</si>
  <si>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</si>
  <si>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</si>
  <si>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</si>
  <si>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</si>
  <si>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</si>
  <si>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</si>
  <si>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</si>
  <si>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</si>
  <si>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</si>
  <si>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</si>
  <si>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</si>
  <si>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</si>
  <si>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</si>
  <si>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</si>
  <si>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</si>
  <si>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</si>
  <si>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</si>
  <si>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</si>
  <si>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</si>
  <si>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</si>
  <si>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</si>
  <si>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</si>
  <si>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</si>
  <si>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</si>
  <si>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</si>
  <si>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</si>
  <si>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</si>
  <si>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</si>
  <si>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</si>
  <si>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</si>
  <si>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</si>
  <si>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</si>
  <si>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</si>
  <si>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</si>
  <si>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</si>
  <si>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</si>
  <si>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</si>
  <si>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</si>
  <si>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</si>
  <si>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</si>
  <si>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</si>
  <si>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</si>
  <si>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</si>
  <si>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</si>
  <si>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</si>
  <si>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</si>
  <si>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</si>
  <si>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</si>
  <si>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</si>
  <si>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</si>
  <si>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</si>
  <si>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</si>
  <si>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</si>
  <si>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</si>
  <si>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</si>
  <si>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</si>
  <si>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</si>
  <si>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</si>
  <si>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</si>
  <si>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</si>
  <si>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</si>
  <si>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</si>
  <si>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</si>
  <si>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</si>
  <si>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</si>
  <si>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</si>
  <si>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</si>
  <si>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</si>
  <si>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</si>
  <si>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</si>
  <si>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</si>
  <si>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</si>
  <si>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</si>
  <si>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</si>
  <si>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</si>
  <si>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</si>
  <si>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</si>
  <si>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</si>
  <si>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</si>
  <si>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</si>
  <si>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</si>
  <si>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</si>
  <si>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</si>
  <si>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</si>
  <si>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</si>
  <si>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</si>
  <si>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</si>
  <si>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</si>
  <si>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</si>
  <si>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</si>
  <si>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</si>
  <si>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</si>
  <si>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</si>
  <si>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</si>
  <si>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</si>
  <si>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</si>
  <si>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</si>
  <si>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</si>
  <si>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</si>
  <si>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</si>
  <si>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</si>
  <si>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</si>
  <si>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</si>
  <si>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</si>
  <si>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</si>
  <si>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</si>
  <si>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</si>
  <si>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</si>
  <si>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</si>
  <si>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</si>
  <si>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</si>
  <si>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</si>
  <si>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</si>
  <si>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</si>
  <si>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</si>
  <si>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</si>
  <si>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</si>
  <si>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</si>
  <si>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</si>
  <si>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</si>
  <si>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</si>
  <si>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</si>
  <si>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</si>
  <si>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</si>
  <si>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</si>
  <si>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</si>
  <si>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</si>
  <si>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</si>
  <si>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</si>
  <si>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</si>
  <si>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</si>
  <si>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</si>
  <si>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</si>
  <si>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</si>
  <si>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</si>
  <si>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</si>
  <si>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</si>
  <si>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</si>
  <si>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</si>
  <si>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</si>
  <si>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</si>
  <si>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</si>
  <si>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</si>
  <si>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</si>
  <si>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</si>
  <si>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</si>
  <si>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</si>
  <si>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</si>
  <si>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</si>
  <si>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</si>
  <si>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</si>
  <si>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</si>
  <si>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</si>
  <si>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</si>
  <si>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</si>
  <si>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</si>
  <si>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</si>
  <si>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</si>
  <si>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</si>
  <si>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</si>
  <si>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</si>
  <si>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</si>
  <si>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</si>
  <si>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</si>
  <si>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</si>
  <si>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</si>
  <si>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</si>
  <si>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</si>
  <si>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</si>
  <si>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</si>
  <si>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</si>
  <si>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</si>
  <si>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</si>
  <si>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</si>
  <si>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</si>
  <si>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</si>
  <si>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</si>
  <si>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</si>
  <si>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</si>
  <si>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</si>
  <si>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</si>
  <si>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</si>
  <si>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</si>
  <si>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</si>
  <si>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</si>
  <si>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</si>
  <si>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</si>
  <si>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</si>
  <si>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</si>
  <si>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</si>
  <si>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</si>
  <si>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</si>
  <si>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</si>
  <si>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</si>
  <si>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</si>
  <si>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</si>
  <si>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</si>
  <si>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</si>
  <si>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</si>
  <si>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</si>
  <si>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</si>
  <si>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</si>
  <si>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</si>
  <si>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</si>
  <si>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</si>
  <si>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</si>
  <si>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</si>
  <si>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</si>
  <si>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</si>
  <si>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</si>
  <si>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</si>
  <si>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</si>
  <si>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</si>
  <si>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</si>
  <si>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</si>
  <si>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</si>
  <si>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</si>
  <si>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</si>
  <si>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</si>
  <si>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</si>
  <si>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</si>
  <si>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</si>
  <si>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</si>
  <si>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</si>
  <si>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</si>
  <si>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</si>
  <si>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</si>
  <si>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</si>
  <si>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</si>
  <si>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</si>
  <si>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</si>
  <si>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</si>
  <si>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</si>
  <si>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</si>
  <si>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</si>
  <si>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</si>
  <si>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</si>
  <si>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</si>
  <si>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</si>
  <si>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</si>
  <si>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</si>
  <si>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</si>
  <si>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</si>
  <si>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</si>
  <si>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</si>
  <si>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</si>
  <si>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</si>
  <si>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</si>
  <si>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</si>
  <si>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</si>
  <si>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</si>
  <si>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</si>
  <si>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</si>
  <si>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</si>
  <si>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</si>
  <si>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</si>
  <si>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</si>
  <si>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</si>
  <si>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</si>
  <si>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</si>
  <si>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</si>
  <si>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</si>
  <si>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</si>
  <si>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</si>
  <si>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</si>
  <si>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</si>
  <si>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</si>
  <si>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</si>
  <si>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</si>
  <si>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</si>
  <si>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</si>
  <si>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</si>
  <si>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</si>
  <si>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</si>
  <si>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</si>
  <si>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</si>
  <si>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</si>
  <si>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</si>
  <si>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</si>
  <si>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</si>
  <si>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</si>
  <si>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</si>
  <si>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</si>
  <si>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</si>
  <si>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</si>
  <si>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</si>
  <si>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</si>
  <si>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</si>
  <si>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</si>
  <si>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</si>
  <si>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</si>
  <si>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</si>
  <si>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</si>
  <si>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</si>
  <si>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</si>
  <si>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</si>
  <si>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</si>
  <si>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</si>
  <si>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</si>
  <si>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</si>
  <si>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</si>
  <si>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</si>
  <si>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</si>
  <si>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</si>
  <si>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</si>
  <si>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</si>
  <si>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</si>
  <si>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</si>
  <si>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</si>
  <si>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</si>
  <si>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</si>
  <si>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</si>
  <si>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</si>
  <si>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</si>
  <si>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</si>
  <si>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</si>
  <si>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</si>
  <si>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</si>
  <si>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</si>
  <si>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</si>
  <si>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</si>
  <si>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</si>
  <si>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</si>
  <si>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</si>
  <si>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</si>
  <si>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</si>
  <si>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</si>
  <si>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</si>
  <si>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</si>
  <si>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</si>
  <si>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</si>
  <si>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</si>
  <si>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</si>
  <si>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</si>
  <si>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</si>
  <si>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</si>
  <si>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</si>
  <si>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</si>
  <si>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</si>
  <si>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</si>
  <si>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</si>
  <si>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</si>
  <si>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</si>
  <si>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</si>
  <si>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</si>
  <si>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</si>
  <si>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</si>
  <si>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</si>
  <si>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</si>
  <si>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</si>
  <si>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</si>
  <si>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</si>
  <si>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</si>
  <si>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</si>
  <si>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</si>
  <si>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</si>
  <si>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</si>
  <si>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</si>
  <si>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</si>
  <si>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</si>
  <si>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</si>
  <si>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</si>
  <si>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</si>
  <si>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</si>
  <si>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</si>
  <si>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</si>
  <si>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</si>
  <si>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</si>
  <si>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</si>
  <si>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</si>
  <si>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</si>
  <si>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</si>
  <si>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</si>
  <si>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</si>
  <si>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</si>
  <si>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</si>
  <si>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</si>
  <si>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</si>
  <si>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</si>
  <si>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</si>
  <si>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</si>
  <si>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</si>
  <si>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</si>
  <si>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</si>
  <si>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</si>
  <si>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</si>
  <si>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</si>
  <si>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</si>
  <si>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</si>
  <si>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</si>
  <si>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</si>
  <si>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</si>
  <si>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</si>
  <si>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</si>
  <si>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</si>
  <si>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</si>
  <si>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</si>
  <si>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</si>
  <si>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</si>
  <si>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</si>
  <si>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</si>
  <si>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</si>
  <si>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</si>
  <si>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</si>
  <si>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</si>
  <si>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</si>
  <si>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</si>
  <si>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</si>
  <si>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</si>
  <si>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</si>
  <si>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</si>
  <si>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</si>
  <si>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</si>
  <si>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</si>
  <si>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</si>
  <si>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</si>
  <si>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</si>
  <si>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</si>
  <si>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</si>
  <si>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</si>
  <si>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</si>
  <si>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</si>
  <si>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</si>
  <si>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</si>
  <si>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</si>
  <si>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</si>
  <si>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</si>
  <si>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</si>
  <si>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</si>
  <si>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</si>
  <si>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</si>
  <si>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</si>
  <si>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</si>
  <si>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</si>
  <si>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</si>
  <si>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</si>
  <si>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</si>
  <si>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</si>
  <si>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</si>
  <si>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</si>
  <si>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</si>
  <si>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</si>
  <si>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</si>
  <si>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</si>
  <si>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</si>
  <si>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</si>
  <si>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</si>
  <si>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</si>
  <si>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</si>
  <si>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</si>
  <si>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</si>
  <si>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</si>
  <si>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</si>
  <si>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</si>
  <si>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</si>
  <si>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</si>
  <si>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</si>
  <si>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</si>
  <si>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</si>
  <si>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</si>
  <si>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</si>
  <si>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</si>
  <si>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</si>
  <si>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</si>
  <si>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</si>
  <si>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</si>
  <si>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</si>
  <si>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</si>
  <si>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</si>
  <si>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</si>
  <si>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</si>
  <si>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</si>
  <si>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</si>
  <si>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</si>
  <si>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</si>
  <si>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</si>
  <si>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</si>
  <si>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</si>
  <si>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</si>
  <si>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</si>
  <si>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</si>
  <si>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</si>
  <si>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</si>
  <si>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</si>
  <si>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</si>
  <si>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</si>
  <si>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</si>
  <si>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</si>
  <si>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</si>
  <si>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</si>
  <si>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</si>
  <si>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</si>
  <si>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</si>
  <si>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</si>
  <si>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</si>
  <si>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</si>
  <si>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</si>
  <si>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</si>
  <si>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</si>
  <si>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</si>
  <si>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</si>
  <si>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</si>
  <si>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</si>
  <si>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</si>
  <si>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</si>
  <si>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</si>
  <si>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</si>
  <si>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</si>
  <si>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</si>
  <si>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</si>
  <si>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</si>
  <si>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</si>
  <si>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</si>
  <si>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</si>
  <si>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</si>
  <si>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</si>
  <si>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</si>
  <si>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</si>
  <si>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</si>
  <si>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</si>
  <si>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</si>
  <si>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</si>
  <si>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</si>
  <si>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</si>
  <si>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</si>
  <si>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</si>
  <si>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</si>
  <si>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</si>
  <si>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</si>
  <si>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</si>
  <si>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</si>
  <si>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</si>
  <si>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</si>
  <si>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</si>
  <si>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</si>
  <si>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</si>
  <si>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</si>
  <si>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</si>
  <si>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</si>
  <si>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</si>
  <si>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</si>
  <si>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</si>
  <si>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</si>
  <si>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</si>
  <si>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</si>
  <si>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</si>
  <si>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</si>
  <si>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</si>
  <si>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</si>
  <si>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</si>
  <si>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</si>
  <si>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</si>
  <si>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</si>
  <si>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</si>
  <si>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</si>
  <si>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</si>
  <si>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</si>
  <si>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</si>
  <si>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</si>
  <si>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</si>
  <si>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</si>
  <si>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</si>
  <si>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</si>
  <si>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</si>
  <si>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</si>
  <si>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</si>
  <si>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</si>
  <si>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</si>
  <si>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</si>
  <si>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</si>
  <si>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</si>
  <si>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</si>
  <si>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</si>
  <si>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</si>
  <si>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</si>
  <si>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</si>
  <si>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</si>
  <si>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</si>
  <si>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</si>
  <si>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</si>
  <si>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</si>
  <si>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</si>
  <si>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</si>
  <si>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</si>
  <si>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</si>
  <si>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</si>
  <si>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</si>
  <si>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</si>
  <si>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</si>
  <si>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</si>
  <si>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</si>
  <si>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</si>
  <si>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</si>
  <si>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</si>
  <si>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</si>
  <si>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</si>
  <si>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</si>
  <si>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</si>
  <si>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</si>
  <si>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</si>
  <si>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</si>
  <si>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</si>
  <si>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</si>
  <si>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</si>
  <si>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</si>
  <si>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</si>
  <si>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</si>
  <si>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</si>
  <si>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</si>
  <si>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</si>
  <si>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</si>
  <si>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</si>
  <si>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</si>
  <si>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</si>
  <si>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</si>
  <si>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</si>
  <si>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</si>
  <si>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</si>
  <si>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</si>
  <si>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</si>
  <si>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</si>
  <si>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</si>
  <si>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</si>
  <si>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</si>
  <si>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</si>
  <si>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</si>
  <si>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</si>
  <si>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</si>
  <si>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</si>
  <si>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</si>
  <si>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</si>
  <si>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</si>
  <si>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</si>
  <si>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</si>
  <si>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</si>
  <si>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</si>
  <si>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</si>
  <si>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</si>
  <si>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</si>
  <si>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</si>
  <si>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</si>
  <si>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</si>
  <si>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</si>
  <si>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</si>
  <si>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</si>
  <si>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</si>
  <si>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</si>
  <si>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</si>
  <si>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</si>
  <si>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</si>
  <si>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</si>
  <si>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</si>
  <si>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</si>
  <si>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</si>
  <si>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</si>
  <si>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</si>
  <si>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</si>
  <si>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</si>
  <si>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</si>
  <si>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</si>
  <si>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</si>
  <si>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</si>
  <si>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</si>
  <si>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</si>
  <si>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</si>
  <si>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</si>
  <si>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</si>
  <si>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</si>
  <si>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</si>
  <si>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</si>
  <si>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</si>
  <si>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</si>
  <si>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</si>
  <si>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</si>
  <si>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</si>
  <si>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</si>
  <si>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</si>
  <si>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</si>
  <si>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</si>
  <si>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</si>
  <si>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</si>
  <si>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</si>
  <si>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</si>
  <si>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</si>
  <si>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</si>
  <si>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</si>
  <si>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</si>
  <si>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</si>
  <si>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</si>
  <si>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</si>
  <si>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</si>
  <si>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</si>
  <si>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</si>
  <si>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</si>
  <si>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</si>
  <si>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</si>
  <si>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</si>
  <si>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</si>
  <si>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</si>
  <si>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</si>
  <si>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</si>
  <si>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</si>
  <si>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</si>
  <si>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</si>
  <si>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</si>
  <si>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</si>
  <si>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</si>
  <si>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</si>
  <si>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</si>
  <si>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</si>
  <si>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</si>
  <si>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</si>
  <si>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</si>
  <si>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</si>
  <si>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</si>
  <si>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</si>
  <si>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</si>
  <si>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</si>
  <si>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</si>
  <si>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</si>
  <si>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</si>
  <si>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</si>
  <si>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</si>
  <si>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</si>
  <si>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</si>
  <si>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</si>
  <si>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</si>
  <si>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</si>
  <si>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</si>
  <si>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</si>
  <si>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</si>
  <si>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</si>
  <si>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</si>
  <si>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</si>
  <si>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</si>
  <si>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</si>
  <si>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</si>
  <si>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</si>
  <si>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</si>
  <si>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</si>
  <si>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</si>
  <si>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</si>
  <si>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</si>
  <si>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</si>
  <si>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</si>
  <si>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</si>
  <si>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</si>
  <si>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</si>
  <si>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</si>
  <si>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</si>
  <si>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</si>
  <si>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</si>
  <si>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</si>
  <si>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</si>
  <si>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</si>
  <si>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</si>
  <si>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</si>
  <si>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</si>
  <si>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</si>
  <si>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</si>
  <si>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</si>
  <si>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</si>
  <si>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</si>
  <si>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</si>
  <si>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</si>
  <si>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</si>
  <si>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</si>
  <si>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</si>
  <si>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</si>
  <si>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</si>
  <si>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</si>
  <si>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</si>
  <si>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</si>
  <si>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</si>
  <si>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</si>
  <si>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</si>
  <si>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</si>
  <si>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</si>
  <si>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</si>
  <si>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</si>
  <si>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</si>
  <si>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</si>
  <si>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</si>
  <si>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</si>
  <si>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</si>
  <si>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</si>
  <si>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</si>
  <si>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</si>
  <si>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</si>
  <si>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</si>
  <si>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</si>
  <si>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</si>
  <si>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</si>
  <si>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</si>
  <si>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</si>
  <si>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</si>
  <si>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</si>
  <si>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</si>
  <si>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</si>
  <si>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</si>
  <si>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</si>
  <si>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</si>
  <si>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</si>
  <si>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</si>
  <si>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</si>
  <si>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</si>
  <si>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</si>
  <si>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</si>
  <si>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</si>
  <si>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</si>
  <si>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</si>
  <si>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</si>
  <si>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</si>
  <si>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</si>
  <si>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</si>
  <si>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</si>
  <si>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</si>
  <si>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</si>
  <si>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</si>
  <si>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</si>
  <si>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</si>
  <si>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</si>
  <si>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</si>
  <si>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</si>
  <si>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</si>
  <si>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</si>
  <si>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</si>
  <si>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</si>
  <si>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</si>
  <si>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</si>
  <si>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</si>
  <si>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</si>
  <si>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</si>
  <si>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</si>
  <si>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</si>
  <si>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</si>
  <si>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</si>
  <si>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</si>
  <si>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</si>
  <si>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</si>
  <si>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</si>
  <si>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</si>
  <si>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</si>
  <si>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</si>
  <si>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</si>
  <si>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</si>
  <si>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</si>
  <si>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</si>
  <si>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</si>
  <si>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</si>
  <si>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</si>
  <si>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</si>
  <si>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</si>
  <si>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</si>
  <si>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</si>
  <si>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</si>
  <si>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</si>
  <si>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</si>
  <si>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</si>
  <si>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</si>
  <si>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</si>
  <si>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</si>
  <si>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</si>
  <si>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</si>
  <si>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</si>
  <si>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</si>
  <si>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</si>
  <si>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</si>
  <si>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</si>
  <si>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</si>
  <si>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</si>
  <si>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</si>
  <si>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</si>
  <si>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</si>
  <si>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</si>
  <si>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</si>
  <si>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</si>
  <si>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</si>
  <si>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</si>
  <si>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</si>
  <si>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</si>
  <si>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</si>
  <si>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</si>
  <si>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</si>
  <si>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</si>
  <si>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</si>
  <si>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</si>
  <si>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</si>
  <si>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</si>
  <si>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</si>
  <si>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</si>
  <si>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</si>
  <si>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</si>
  <si>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</si>
  <si>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</si>
  <si>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</si>
  <si>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</si>
  <si>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</si>
  <si>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</si>
  <si>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</si>
  <si>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</si>
  <si>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</si>
  <si>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</si>
  <si>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</si>
  <si>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</si>
  <si>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</si>
  <si>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</si>
  <si>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</si>
  <si>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</si>
  <si>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</si>
  <si>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</si>
  <si>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</si>
  <si>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</si>
  <si>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</si>
  <si>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</si>
  <si>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</si>
  <si>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</si>
  <si>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</si>
  <si>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</si>
  <si>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</si>
  <si>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</si>
  <si>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</si>
  <si>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</si>
  <si>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</si>
  <si>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</si>
  <si>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</si>
  <si>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</si>
  <si>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</si>
  <si>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</si>
  <si>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</si>
  <si>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</si>
  <si>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</si>
  <si>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</si>
  <si>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</si>
  <si>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</si>
  <si>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</si>
  <si>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</si>
  <si>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</si>
  <si>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</si>
  <si>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</si>
  <si>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</si>
  <si>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</si>
  <si>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</si>
  <si>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</si>
  <si>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</si>
  <si>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</si>
  <si>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</si>
  <si>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</si>
  <si>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</si>
  <si>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</si>
  <si>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</si>
  <si>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</si>
  <si>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</si>
  <si>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</si>
  <si>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</si>
  <si>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</si>
  <si>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</si>
  <si>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</si>
  <si>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</si>
  <si>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</si>
  <si>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</si>
  <si>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</si>
  <si>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</si>
  <si>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</si>
  <si>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</si>
  <si>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</si>
  <si>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</si>
  <si>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</si>
  <si>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</si>
  <si>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</si>
  <si>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</si>
  <si>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</si>
  <si>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</si>
  <si>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</si>
  <si>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</si>
  <si>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</si>
  <si>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</si>
  <si>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</si>
  <si>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</si>
  <si>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</si>
  <si>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</si>
  <si>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</si>
  <si>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</si>
  <si>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</si>
  <si>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</si>
  <si>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</si>
  <si>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</si>
  <si>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</si>
  <si>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</si>
  <si>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</si>
  <si>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</si>
  <si>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</si>
  <si>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</si>
  <si>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</si>
  <si>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</si>
  <si>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</si>
  <si>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</si>
  <si>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</si>
  <si>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</si>
  <si>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</si>
  <si>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</si>
  <si>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</si>
  <si>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</si>
  <si>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</si>
  <si>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</si>
  <si>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</si>
  <si>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</si>
  <si>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</si>
  <si>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</si>
  <si>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</si>
  <si>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</si>
  <si>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</si>
  <si>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</si>
  <si>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</si>
  <si>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</si>
  <si>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</si>
  <si>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</si>
  <si>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</si>
  <si>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</si>
  <si>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</si>
  <si>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</si>
  <si>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</si>
  <si>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</si>
  <si>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</si>
  <si>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</si>
  <si>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</si>
  <si>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</si>
  <si>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</si>
  <si>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</si>
  <si>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</si>
  <si>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</si>
  <si>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</si>
  <si>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</si>
  <si>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</si>
  <si>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</si>
  <si>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</si>
  <si>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</si>
  <si>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</si>
  <si>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</si>
  <si>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</si>
  <si>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</si>
  <si>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</si>
  <si>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</si>
  <si>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</si>
  <si>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</si>
  <si>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</si>
  <si>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</si>
  <si>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</si>
  <si>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</si>
  <si>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</si>
  <si>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</si>
  <si>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</si>
  <si>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</si>
  <si>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</si>
  <si>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</si>
  <si>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</si>
  <si>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</si>
  <si>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</si>
  <si>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</si>
  <si>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</si>
  <si>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</si>
  <si>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</si>
  <si>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</si>
  <si>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</si>
  <si>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</si>
  <si>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</si>
  <si>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</si>
  <si>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</si>
  <si>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</si>
  <si>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</si>
  <si>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</si>
  <si>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</si>
  <si>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</si>
  <si>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</si>
  <si>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</si>
  <si>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</si>
  <si>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</si>
  <si>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</si>
  <si>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</si>
  <si>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</si>
  <si>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</si>
  <si>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</si>
  <si>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</si>
  <si>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</si>
  <si>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</si>
  <si>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</si>
  <si>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</si>
  <si>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</si>
  <si>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</si>
  <si>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</si>
  <si>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</si>
  <si>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</si>
  <si>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</si>
  <si>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</si>
  <si>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</si>
  <si>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</si>
  <si>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</si>
  <si>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</si>
  <si>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</si>
  <si>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</si>
  <si>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</si>
  <si>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</si>
  <si>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</si>
  <si>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</si>
  <si>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</si>
  <si>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</si>
  <si>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</si>
  <si>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</si>
  <si>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</si>
  <si>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</si>
  <si>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</si>
  <si>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</si>
  <si>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</si>
  <si>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</si>
  <si>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</si>
  <si>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</si>
  <si>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</si>
  <si>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</si>
  <si>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</si>
  <si>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</si>
  <si>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</si>
  <si>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</si>
  <si>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</si>
  <si>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</si>
  <si>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</si>
  <si>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</si>
  <si>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</si>
  <si>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</si>
  <si>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</si>
  <si>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</si>
  <si>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</si>
  <si>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</si>
  <si>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</si>
  <si>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</si>
  <si>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</si>
  <si>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</si>
  <si>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</si>
  <si>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</si>
  <si>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</si>
  <si>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</si>
  <si>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</si>
  <si>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</si>
  <si>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</si>
  <si>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</si>
  <si>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</si>
  <si>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</si>
  <si>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</si>
  <si>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</si>
  <si>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</si>
  <si>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</si>
  <si>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</si>
  <si>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</si>
  <si>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</si>
  <si>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</si>
  <si>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</si>
  <si>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</si>
  <si>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</si>
  <si>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</si>
  <si>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</si>
  <si>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</si>
  <si>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</si>
  <si>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</si>
  <si>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</si>
  <si>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</si>
  <si>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</si>
  <si>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</si>
  <si>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</si>
  <si>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</si>
  <si>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</si>
  <si>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</si>
  <si>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</si>
  <si>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</si>
  <si>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</si>
  <si>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</si>
  <si>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</si>
  <si>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</si>
  <si>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</si>
  <si>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</si>
  <si>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</si>
  <si>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</si>
  <si>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</si>
  <si>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</si>
  <si>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</si>
  <si>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</si>
  <si>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</si>
  <si>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</si>
  <si>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</si>
  <si>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</si>
  <si>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</si>
  <si>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</si>
  <si>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</si>
  <si>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</si>
  <si>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</si>
  <si>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</si>
  <si>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</si>
  <si>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</si>
  <si>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</si>
  <si>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</si>
  <si>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</si>
  <si>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</si>
  <si>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</si>
  <si>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</si>
  <si>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</si>
  <si>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</si>
  <si>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</si>
  <si>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</si>
  <si>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</si>
  <si>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</si>
  <si>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</si>
  <si>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</si>
  <si>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</si>
  <si>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</si>
  <si>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</si>
  <si>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</si>
  <si>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</si>
  <si>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</si>
  <si>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</si>
  <si>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</si>
  <si>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</si>
  <si>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</si>
  <si>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</si>
  <si>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</si>
  <si>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</si>
  <si>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</si>
  <si>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</si>
  <si>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</si>
  <si>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</si>
  <si>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</si>
  <si>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</si>
  <si>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</si>
  <si>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</si>
  <si>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</si>
  <si>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</si>
  <si>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</si>
  <si>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</si>
  <si>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</si>
  <si>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</si>
  <si>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</si>
  <si>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</si>
  <si>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</si>
  <si>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</si>
  <si>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</si>
  <si>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</si>
  <si>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</si>
  <si>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</si>
  <si>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</si>
  <si>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</si>
  <si>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</si>
  <si>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</si>
  <si>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</si>
  <si>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</si>
  <si>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</si>
  <si>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</si>
  <si>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</si>
  <si>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</si>
  <si>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</si>
  <si>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</si>
  <si>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</si>
  <si>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</si>
  <si>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</si>
  <si>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</si>
  <si>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</si>
  <si>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</si>
  <si>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</si>
  <si>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</si>
  <si>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</si>
  <si>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</si>
  <si>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</si>
  <si>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</si>
  <si>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</si>
  <si>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</si>
  <si>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</si>
  <si>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</si>
  <si>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</si>
  <si>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</si>
  <si>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</si>
  <si>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</si>
  <si>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</si>
  <si>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</si>
  <si>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</si>
  <si>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</si>
  <si>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</si>
  <si>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</si>
  <si>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</si>
  <si>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</si>
  <si>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</si>
  <si>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</si>
  <si>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</si>
  <si>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</si>
  <si>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</si>
  <si>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</si>
  <si>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</si>
  <si>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</si>
  <si>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</si>
  <si>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</si>
  <si>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</si>
  <si>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</si>
  <si>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</si>
  <si>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</si>
  <si>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</si>
  <si>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</si>
  <si>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</si>
  <si>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</si>
  <si>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</si>
  <si>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</si>
  <si>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</si>
  <si>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</si>
  <si>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</si>
  <si>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</si>
  <si>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</si>
  <si>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</si>
  <si>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</si>
  <si>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</si>
  <si>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</si>
  <si>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</si>
  <si>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</si>
  <si>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</si>
  <si>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</si>
  <si>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</si>
  <si>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</si>
  <si>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</si>
  <si>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</si>
  <si>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</si>
  <si>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</si>
  <si>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</si>
  <si>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</si>
  <si>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</si>
  <si>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</si>
  <si>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</si>
  <si>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</si>
  <si>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</si>
  <si>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</si>
  <si>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</si>
  <si>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</si>
  <si>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</si>
  <si>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</si>
  <si>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</si>
  <si>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</si>
  <si>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</si>
  <si>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</si>
  <si>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</si>
  <si>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</si>
  <si>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</si>
  <si>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</si>
  <si>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</si>
  <si>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</si>
  <si>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</si>
  <si>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</si>
  <si>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</si>
  <si>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</si>
  <si>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</si>
  <si>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</si>
  <si>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</si>
  <si>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</si>
  <si>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</si>
  <si>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</si>
  <si>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</si>
  <si>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</si>
  <si>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</si>
  <si>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</si>
  <si>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</si>
  <si>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</si>
  <si>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</si>
  <si>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</si>
  <si>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</si>
  <si>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</si>
  <si>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</si>
  <si>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</si>
  <si>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</si>
  <si>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</si>
  <si>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</si>
  <si>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</si>
  <si>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</si>
  <si>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</si>
  <si>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</si>
  <si>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</si>
  <si>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</si>
  <si>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</si>
  <si>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</si>
  <si>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</si>
  <si>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</si>
  <si>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</si>
  <si>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</si>
  <si>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</si>
  <si>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</si>
  <si>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</si>
  <si>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</si>
  <si>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</si>
  <si>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</si>
  <si>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</si>
  <si>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</si>
  <si>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</si>
  <si>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</si>
  <si>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</si>
  <si>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</si>
  <si>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</si>
  <si>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</si>
  <si>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</si>
  <si>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</si>
  <si>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</si>
  <si>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</si>
  <si>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</si>
  <si>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</si>
  <si>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</si>
  <si>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</si>
  <si>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</si>
  <si>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</si>
  <si>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</si>
  <si>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</si>
  <si>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</si>
  <si>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</si>
  <si>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</si>
  <si>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</si>
  <si>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</si>
  <si>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</si>
  <si>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</si>
  <si>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</si>
  <si>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</si>
  <si>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</si>
  <si>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</si>
  <si>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</si>
  <si>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</si>
  <si>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</si>
  <si>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</si>
  <si>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</si>
  <si>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</si>
  <si>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</si>
  <si>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</si>
  <si>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</si>
  <si>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</si>
  <si>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</si>
  <si>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</si>
  <si>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</si>
  <si>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</si>
  <si>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</si>
  <si>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</si>
  <si>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</si>
  <si>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</si>
  <si>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</si>
  <si>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</si>
  <si>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</si>
  <si>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</si>
  <si>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</si>
  <si>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</si>
  <si>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</si>
  <si>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</si>
  <si>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</si>
  <si>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</si>
  <si>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</si>
  <si>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</si>
  <si>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</si>
  <si>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</si>
  <si>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</si>
  <si>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</si>
  <si>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</si>
  <si>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</si>
  <si>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</si>
  <si>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</si>
  <si>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</si>
  <si>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</si>
  <si>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</si>
  <si>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</si>
  <si>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</si>
  <si>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</si>
  <si>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</si>
  <si>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</si>
  <si>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</si>
  <si>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</si>
  <si>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</si>
  <si>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</si>
  <si>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</si>
  <si>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</si>
  <si>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</si>
  <si>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</si>
  <si>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</si>
  <si>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</si>
  <si>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</si>
  <si>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</si>
  <si>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</si>
  <si>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</si>
  <si>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</si>
  <si>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</si>
  <si>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</si>
  <si>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</si>
  <si>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</si>
  <si>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</si>
  <si>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</si>
  <si>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</si>
  <si>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</si>
  <si>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</si>
  <si>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</si>
  <si>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</si>
  <si>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</si>
  <si>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</si>
  <si>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</si>
  <si>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</si>
  <si>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</si>
  <si>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</si>
  <si>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</si>
  <si>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</si>
  <si>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</si>
  <si>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</si>
  <si>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</si>
  <si>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</si>
  <si>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</si>
  <si>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</si>
  <si>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</si>
  <si>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</si>
  <si>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</si>
  <si>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</si>
  <si>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</si>
  <si>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</si>
  <si>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</si>
  <si>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</si>
  <si>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</si>
  <si>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</si>
  <si>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</si>
  <si>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</si>
  <si>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</si>
  <si>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</si>
  <si>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</si>
  <si>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</si>
  <si>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</si>
  <si>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</si>
  <si>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</si>
  <si>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</si>
  <si>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</si>
  <si>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</si>
  <si>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</si>
  <si>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</si>
  <si>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</si>
  <si>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</si>
  <si>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</si>
  <si>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</si>
  <si>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</si>
  <si>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</si>
  <si>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</si>
  <si>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</si>
  <si>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</si>
  <si>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</si>
  <si>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</si>
  <si>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</si>
  <si>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</si>
  <si>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</si>
  <si>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</si>
  <si>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</si>
  <si>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</si>
  <si>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</si>
  <si>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</si>
  <si>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</si>
  <si>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</si>
  <si>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</si>
  <si>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</si>
  <si>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</si>
  <si>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</si>
  <si>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</si>
  <si>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</si>
  <si>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</si>
  <si>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</si>
  <si>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</si>
  <si>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</si>
  <si>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</si>
  <si>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</si>
  <si>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</si>
  <si>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</si>
  <si>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</si>
  <si>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</si>
  <si>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</si>
  <si>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</si>
  <si>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</si>
  <si>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</si>
  <si>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</si>
  <si>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</si>
  <si>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</si>
  <si>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</si>
  <si>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</si>
  <si>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</si>
  <si>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</si>
  <si>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</si>
  <si>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</si>
  <si>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</si>
  <si>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</si>
  <si>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</si>
  <si>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</si>
  <si>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</si>
  <si>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</si>
  <si>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</si>
  <si>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</si>
  <si>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</si>
  <si>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</si>
  <si>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</si>
  <si>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</si>
  <si>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</si>
  <si>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</si>
  <si>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</si>
  <si>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</si>
  <si>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</si>
  <si>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</si>
  <si>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</si>
  <si>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</si>
  <si>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</si>
  <si>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</si>
  <si>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</si>
  <si>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</si>
  <si>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</si>
  <si>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</si>
  <si>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</si>
  <si>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</si>
  <si>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</si>
  <si>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</si>
  <si>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</si>
  <si>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</si>
  <si>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</si>
  <si>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</si>
  <si>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</si>
  <si>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</si>
  <si>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</si>
  <si>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</si>
  <si>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</si>
  <si>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</si>
  <si>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</si>
  <si>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</si>
  <si>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</si>
  <si>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</si>
  <si>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</si>
  <si>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</si>
  <si>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</si>
  <si>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</si>
  <si>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</si>
  <si>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</si>
  <si>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</si>
  <si>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</si>
  <si>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</si>
  <si>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</si>
  <si>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</si>
  <si>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</si>
  <si>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</si>
  <si>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</si>
  <si>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</si>
  <si>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</si>
  <si>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</si>
  <si>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</si>
  <si>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</si>
  <si>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</si>
  <si>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</si>
  <si>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</si>
  <si>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</si>
  <si>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</si>
  <si>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</si>
  <si>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</si>
  <si>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</si>
  <si>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</si>
  <si>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</si>
  <si>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</si>
  <si>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</si>
  <si>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</si>
  <si>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</si>
  <si>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</si>
  <si>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</si>
  <si>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</si>
  <si>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</si>
  <si>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</si>
  <si>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</si>
  <si>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</si>
  <si>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</si>
  <si>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</si>
  <si>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</si>
  <si>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</si>
  <si>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</si>
  <si>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</si>
  <si>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</si>
  <si>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</si>
  <si>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</si>
  <si>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</si>
  <si>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</si>
  <si>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</si>
  <si>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</si>
  <si>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</si>
  <si>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</si>
  <si>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</si>
  <si>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</si>
  <si>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</si>
  <si>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</si>
  <si>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</si>
  <si>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</si>
  <si>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</si>
  <si>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</si>
  <si>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</si>
  <si>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</si>
  <si>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</si>
  <si>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</si>
  <si>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</si>
  <si>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</si>
  <si>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</si>
  <si>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</si>
  <si>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</si>
  <si>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</si>
  <si>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</si>
  <si>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</si>
  <si>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</si>
  <si>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</si>
  <si>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</si>
  <si>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</si>
  <si>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</si>
  <si>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</si>
  <si>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</si>
  <si>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</si>
  <si>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</si>
  <si>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</si>
  <si>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</si>
  <si>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</si>
  <si>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</si>
  <si>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</si>
  <si>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</si>
  <si>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</si>
  <si>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</si>
  <si>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</si>
  <si>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</si>
  <si>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</si>
  <si>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</si>
  <si>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</si>
  <si>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</si>
  <si>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</si>
  <si>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</si>
  <si>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</si>
  <si>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</si>
  <si>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</si>
  <si>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</si>
  <si>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</si>
  <si>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</si>
  <si>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</si>
  <si>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</si>
  <si>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</si>
  <si>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</si>
  <si>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</si>
  <si>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</si>
  <si>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</si>
  <si>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</si>
  <si>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</si>
  <si>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</si>
  <si>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</si>
  <si>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</si>
  <si>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</si>
  <si>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</si>
  <si>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</si>
  <si>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</si>
  <si>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</si>
  <si>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</si>
  <si>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</si>
  <si>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</si>
  <si>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</si>
  <si>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</si>
  <si>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</si>
  <si>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</si>
  <si>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</si>
  <si>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</si>
  <si>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</si>
  <si>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</si>
  <si>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</si>
  <si>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</si>
  <si>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</si>
  <si>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</si>
  <si>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</si>
  <si>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</si>
  <si>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</si>
  <si>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</si>
  <si>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</si>
  <si>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</si>
  <si>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</si>
  <si>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</si>
  <si>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</si>
  <si>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</si>
  <si>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</si>
  <si>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</si>
  <si>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</si>
  <si>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</si>
  <si>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</si>
  <si>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</si>
  <si>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</si>
  <si>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</si>
  <si>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</si>
  <si>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</si>
  <si>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</si>
  <si>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</si>
  <si>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</si>
  <si>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</si>
  <si>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</si>
  <si>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</si>
  <si>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</si>
  <si>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</si>
  <si>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</si>
  <si>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</si>
  <si>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</si>
  <si>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</si>
  <si>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</si>
  <si>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</si>
  <si>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</si>
  <si>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</si>
  <si>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</si>
  <si>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</si>
  <si>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</si>
  <si>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</si>
  <si>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</si>
  <si>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</si>
  <si>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</si>
  <si>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</si>
  <si>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</si>
  <si>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</si>
  <si>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</si>
  <si>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</si>
  <si>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</si>
  <si>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</si>
  <si>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</si>
  <si>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</si>
  <si>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</si>
  <si>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</si>
  <si>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</si>
  <si>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</si>
  <si>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</si>
  <si>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</si>
  <si>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</si>
  <si>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</si>
  <si>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</si>
  <si>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</si>
  <si>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</si>
  <si>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</si>
  <si>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</si>
  <si>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</si>
  <si>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</si>
  <si>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</si>
  <si>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</si>
  <si>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</si>
  <si>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</si>
  <si>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</si>
  <si>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</si>
  <si>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</si>
  <si>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</si>
  <si>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</si>
  <si>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</si>
  <si>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</si>
  <si>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</si>
  <si>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</si>
  <si>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</si>
  <si>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</si>
  <si>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</si>
  <si>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</si>
  <si>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</si>
  <si>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</si>
  <si>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</si>
  <si>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</si>
  <si>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</si>
  <si>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</si>
  <si>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</si>
  <si>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</si>
  <si>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</si>
  <si>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</si>
  <si>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</si>
  <si>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</si>
  <si>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</si>
  <si>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</si>
  <si>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</si>
  <si>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</si>
  <si>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</si>
  <si>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</si>
  <si>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</si>
  <si>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</si>
  <si>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</si>
  <si>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</si>
  <si>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</si>
  <si>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</si>
  <si>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</si>
  <si>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</si>
  <si>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</si>
  <si>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</si>
  <si>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</si>
  <si>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</si>
  <si>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</si>
  <si>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</si>
  <si>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</si>
  <si>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</si>
  <si>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</si>
  <si>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</si>
  <si>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</si>
  <si>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</si>
  <si>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</si>
  <si>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</si>
  <si>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</si>
  <si>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</si>
  <si>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</si>
  <si>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</si>
  <si>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</si>
  <si>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</si>
  <si>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</si>
  <si>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</si>
  <si>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</si>
  <si>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</si>
  <si>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</si>
  <si>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</si>
  <si>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</si>
  <si>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</si>
  <si>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</si>
  <si>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</si>
  <si>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</si>
  <si>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</si>
  <si>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</si>
  <si>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</si>
  <si>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</si>
  <si>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</si>
  <si>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</si>
  <si>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</si>
  <si>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</si>
  <si>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</si>
  <si>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</si>
  <si>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</si>
  <si>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</si>
  <si>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</si>
  <si>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</si>
  <si>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</si>
  <si>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</si>
  <si>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</si>
  <si>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</si>
  <si>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</si>
  <si>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</si>
  <si>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</si>
  <si>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</si>
  <si>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</si>
  <si>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</si>
  <si>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</si>
  <si>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</si>
  <si>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</si>
  <si>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</si>
  <si>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</si>
  <si>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</si>
  <si>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</si>
  <si>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</si>
  <si>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</si>
  <si>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</si>
  <si>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</si>
  <si>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</si>
  <si>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</si>
  <si>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</si>
  <si>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</si>
  <si>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</si>
  <si>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</si>
  <si>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</si>
  <si>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</si>
  <si>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</si>
  <si>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</si>
  <si>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</si>
  <si>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</si>
  <si>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</si>
  <si>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</si>
  <si>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</si>
  <si>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</si>
  <si>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</si>
  <si>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</si>
  <si>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</si>
  <si>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</si>
  <si>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</si>
  <si>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</si>
  <si>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</si>
  <si>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</si>
  <si>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</si>
  <si>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</si>
  <si>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</si>
  <si>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</si>
  <si>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</si>
  <si>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</si>
  <si>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</si>
  <si>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</si>
  <si>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</si>
  <si>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</si>
  <si>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</si>
  <si>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</si>
  <si>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</si>
  <si>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</si>
  <si>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</si>
  <si>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</si>
  <si>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</si>
  <si>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</si>
  <si>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</si>
  <si>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</si>
  <si>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</si>
  <si>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</si>
  <si>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</si>
  <si>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</si>
  <si>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</si>
  <si>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</si>
  <si>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</si>
  <si>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</si>
  <si>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</si>
  <si>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</si>
  <si>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</si>
  <si>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</si>
  <si>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</si>
  <si>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</si>
  <si>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</si>
  <si>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</si>
  <si>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</si>
  <si>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</si>
  <si>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</si>
  <si>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</si>
  <si>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</si>
  <si>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</si>
  <si>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</si>
  <si>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</si>
  <si>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</si>
  <si>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</si>
  <si>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</si>
  <si>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</si>
  <si>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</si>
  <si>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</si>
  <si>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</si>
  <si>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</si>
  <si>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</si>
  <si>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</si>
  <si>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</si>
  <si>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</si>
  <si>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</si>
  <si>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</si>
  <si>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</si>
  <si>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</si>
  <si>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</si>
  <si>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</si>
  <si>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</si>
  <si>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</si>
  <si>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</si>
  <si>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</si>
  <si>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</si>
  <si>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</si>
  <si>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</si>
  <si>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</si>
  <si>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</si>
  <si>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</si>
  <si>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</si>
  <si>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</si>
  <si>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</si>
  <si>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</si>
  <si>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</si>
  <si>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</si>
  <si>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</si>
  <si>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</si>
  <si>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</si>
  <si>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</si>
  <si>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</si>
  <si>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</si>
  <si>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</si>
  <si>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</si>
  <si>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</si>
  <si>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</si>
  <si>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</si>
  <si>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</si>
  <si>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</si>
  <si>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</si>
  <si>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</si>
  <si>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</si>
  <si>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</si>
  <si>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</si>
  <si>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</si>
  <si>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</si>
  <si>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</si>
  <si>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</si>
  <si>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</si>
  <si>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</si>
  <si>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</si>
  <si>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</si>
  <si>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</si>
  <si>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</si>
  <si>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</si>
  <si>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</si>
  <si>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</si>
  <si>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</si>
  <si>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</si>
  <si>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</si>
  <si>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</si>
  <si>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</si>
  <si>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</si>
  <si>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</si>
  <si>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</si>
  <si>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</si>
  <si>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</si>
  <si>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</si>
  <si>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</si>
  <si>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</si>
  <si>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</si>
  <si>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</si>
  <si>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</si>
  <si>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</si>
  <si>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</si>
  <si>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</si>
  <si>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</si>
  <si>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</si>
  <si>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</si>
  <si>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</si>
  <si>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</si>
  <si>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</si>
  <si>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</si>
  <si>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</si>
  <si>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</si>
  <si>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</si>
  <si>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</si>
  <si>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</si>
  <si>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</si>
  <si>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</si>
  <si>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</si>
  <si>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</si>
  <si>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</si>
  <si>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</si>
  <si>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</si>
  <si>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</si>
  <si>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</si>
  <si>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</si>
  <si>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</si>
  <si>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</si>
  <si>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</si>
  <si>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</si>
  <si>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</si>
  <si>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</si>
  <si>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</si>
  <si>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</si>
  <si>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</si>
  <si>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</si>
  <si>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</si>
  <si>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</si>
  <si>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</si>
  <si>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</si>
  <si>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</si>
  <si>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</si>
  <si>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</si>
  <si>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</si>
  <si>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</si>
  <si>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</si>
  <si>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</si>
  <si>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</si>
  <si>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</si>
  <si>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</si>
  <si>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</si>
  <si>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</si>
  <si>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</si>
  <si>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</si>
  <si>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</si>
  <si>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</si>
  <si>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</si>
  <si>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</si>
  <si>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</si>
  <si>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</si>
  <si>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</si>
  <si>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</si>
  <si>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</si>
  <si>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</si>
  <si>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</si>
  <si>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</si>
  <si>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</si>
  <si>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</si>
  <si>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</si>
  <si>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</si>
  <si>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</si>
  <si>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</si>
  <si>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</si>
  <si>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</si>
  <si>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</si>
  <si>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</si>
  <si>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</si>
  <si>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</si>
  <si>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</si>
  <si>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</si>
  <si>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</si>
  <si>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</si>
  <si>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</si>
  <si>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</si>
  <si>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</si>
  <si>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</si>
  <si>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</si>
  <si>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</si>
  <si>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</si>
  <si>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</si>
  <si>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</si>
  <si>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</si>
  <si>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</si>
  <si>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</si>
  <si>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</si>
  <si>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</si>
  <si>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</si>
  <si>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</si>
  <si>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</si>
  <si>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</si>
  <si>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</si>
  <si>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</si>
  <si>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</si>
  <si>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</si>
  <si>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</si>
  <si>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</si>
  <si>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</si>
  <si>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</si>
  <si>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</si>
  <si>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</si>
  <si>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</si>
  <si>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</si>
  <si>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</si>
  <si>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</si>
  <si>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</si>
  <si>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</si>
  <si>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</si>
  <si>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</si>
  <si>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</si>
  <si>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</si>
  <si>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</si>
  <si>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</si>
  <si>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</si>
  <si>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</si>
  <si>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</si>
  <si>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</si>
  <si>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</si>
  <si>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</si>
  <si>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</si>
  <si>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</si>
  <si>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</si>
  <si>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</si>
  <si>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</si>
  <si>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</si>
  <si>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</si>
  <si>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</si>
  <si>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</si>
  <si>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</si>
  <si>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</si>
  <si>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</si>
  <si>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</si>
  <si>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</si>
  <si>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</si>
  <si>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</si>
  <si>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</si>
  <si>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</si>
  <si>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</si>
  <si>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</si>
  <si>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</si>
  <si>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</si>
  <si>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</si>
  <si>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</si>
  <si>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</si>
  <si>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</si>
  <si>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</si>
  <si>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</si>
  <si>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</si>
  <si>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</si>
  <si>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</si>
  <si>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</si>
  <si>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</si>
  <si>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</si>
  <si>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</si>
  <si>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</si>
  <si>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</si>
  <si>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</si>
  <si>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</si>
  <si>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</si>
  <si>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</si>
  <si>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</si>
  <si>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</si>
  <si>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</si>
  <si>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</si>
  <si>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</si>
  <si>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</si>
  <si>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</si>
  <si>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</si>
  <si>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</si>
  <si>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</si>
  <si>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</si>
  <si>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</si>
  <si>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</si>
  <si>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</si>
  <si>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</si>
  <si>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</si>
  <si>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</si>
  <si>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</si>
  <si>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</si>
  <si>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</si>
  <si>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</si>
  <si>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</si>
  <si>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</si>
  <si>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</si>
  <si>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</si>
  <si>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</si>
  <si>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</si>
  <si>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</si>
  <si>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</si>
  <si>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</si>
  <si>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</si>
  <si>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</si>
  <si>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</si>
  <si>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</si>
  <si>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</si>
  <si>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</si>
  <si>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</si>
  <si>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</si>
  <si>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</si>
  <si>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</si>
  <si>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</si>
  <si>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</si>
  <si>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</si>
  <si>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</si>
  <si>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</si>
  <si>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</si>
  <si>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</si>
  <si>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</si>
  <si>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</si>
  <si>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</si>
  <si>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</si>
  <si>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</si>
  <si>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</si>
  <si>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</si>
  <si>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</si>
  <si>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</si>
  <si>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</si>
  <si>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</si>
  <si>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</si>
  <si>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</si>
  <si>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</si>
  <si>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</si>
  <si>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</si>
  <si>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</si>
  <si>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</si>
  <si>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</si>
  <si>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</si>
  <si>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</si>
  <si>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</si>
  <si>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</si>
  <si>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</si>
  <si>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</si>
  <si>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</si>
  <si>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</si>
  <si>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</si>
  <si>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</si>
  <si>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</si>
  <si>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</si>
  <si>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</si>
  <si>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</si>
  <si>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</si>
  <si>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</si>
  <si>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</si>
  <si>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</si>
  <si>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</si>
  <si>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</si>
  <si>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</si>
  <si>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</si>
  <si>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</si>
  <si>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</si>
  <si>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</si>
  <si>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</si>
  <si>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</si>
  <si>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</si>
  <si>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</si>
  <si>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</si>
  <si>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</si>
  <si>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</si>
  <si>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</si>
  <si>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</si>
  <si>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</si>
  <si>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</si>
  <si>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</si>
  <si>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</si>
  <si>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</si>
  <si>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</si>
  <si>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</si>
  <si>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</si>
  <si>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</si>
  <si>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</si>
  <si>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</si>
  <si>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</si>
  <si>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</si>
  <si>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</si>
  <si>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</si>
  <si>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</si>
  <si>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</si>
  <si>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</si>
  <si>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</si>
  <si>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</si>
  <si>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</si>
  <si>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</si>
  <si>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</si>
  <si>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</si>
  <si>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</si>
  <si>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</si>
  <si>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</si>
  <si>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</si>
  <si>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</si>
  <si>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</si>
  <si>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</si>
  <si>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</si>
  <si>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</si>
  <si>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</si>
  <si>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</si>
  <si>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</si>
  <si>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</si>
  <si>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</si>
  <si>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</si>
  <si>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</si>
  <si>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</si>
  <si>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</si>
  <si>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</si>
  <si>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</si>
  <si>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</si>
  <si>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</si>
  <si>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</si>
  <si>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</si>
  <si>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</si>
  <si>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</si>
  <si>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</si>
  <si>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</si>
  <si>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</si>
  <si>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</si>
  <si>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</si>
  <si>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</si>
  <si>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</si>
  <si>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</si>
  <si>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</si>
  <si>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</si>
  <si>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</si>
  <si>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</si>
  <si>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</si>
  <si>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</si>
  <si>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</si>
  <si>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</si>
  <si>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</si>
  <si>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</si>
  <si>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</si>
  <si>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</si>
  <si>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</si>
  <si>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</si>
  <si>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</si>
  <si>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</si>
  <si>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</si>
  <si>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</si>
  <si>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</si>
  <si>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</si>
  <si>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</si>
  <si>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</si>
  <si>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</si>
  <si>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</si>
  <si>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</si>
  <si>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</si>
  <si>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</si>
  <si>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</si>
  <si>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</si>
  <si>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</si>
  <si>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</si>
  <si>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</si>
  <si>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</si>
  <si>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</si>
  <si>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</si>
  <si>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</si>
  <si>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</si>
  <si>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</si>
  <si>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</si>
  <si>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</si>
  <si>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</si>
  <si>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</si>
  <si>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</si>
  <si>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</si>
  <si>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</si>
  <si>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</si>
  <si>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</si>
  <si>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</si>
  <si>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</si>
  <si>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</si>
  <si>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</si>
  <si>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</si>
  <si>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</si>
  <si>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</si>
  <si>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</si>
  <si>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</si>
  <si>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</si>
  <si>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</si>
  <si>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</si>
  <si>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</si>
  <si>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</si>
  <si>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</si>
  <si>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</si>
  <si>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</si>
  <si>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</si>
  <si>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</si>
  <si>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</si>
  <si>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</si>
  <si>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</si>
  <si>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</si>
  <si>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</si>
  <si>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</si>
  <si>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</si>
  <si>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</si>
  <si>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</si>
  <si>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</si>
  <si>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</si>
  <si>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</si>
  <si>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</si>
  <si>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</si>
  <si>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</si>
  <si>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</si>
  <si>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</si>
  <si>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</si>
  <si>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</si>
  <si>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</si>
  <si>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</si>
  <si>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</si>
  <si>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</si>
  <si>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</si>
  <si>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</si>
  <si>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</si>
  <si>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</si>
  <si>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</si>
  <si>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</si>
  <si>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</si>
  <si>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</si>
  <si>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</si>
  <si>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</si>
  <si>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</si>
  <si>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</si>
  <si>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</si>
  <si>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</si>
  <si>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</si>
  <si>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</si>
  <si>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</si>
  <si>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</si>
  <si>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</si>
  <si>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</si>
  <si>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</si>
  <si>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</si>
  <si>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</si>
  <si>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</si>
  <si>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</si>
  <si>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</si>
  <si>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</si>
  <si>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</si>
  <si>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</si>
  <si>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</si>
  <si>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</si>
  <si>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</si>
  <si>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</si>
  <si>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</si>
  <si>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</si>
  <si>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</si>
  <si>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</si>
  <si>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</si>
  <si>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</si>
  <si>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</si>
  <si>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</si>
  <si>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</si>
  <si>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</si>
  <si>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</si>
  <si>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</si>
  <si>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</si>
  <si>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</si>
  <si>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</si>
  <si>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</si>
  <si>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</si>
  <si>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</si>
  <si>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</si>
  <si>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</si>
  <si>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</si>
  <si>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</si>
  <si>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</si>
  <si>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</si>
  <si>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</si>
  <si>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</si>
  <si>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</si>
  <si>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</si>
  <si>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</si>
  <si>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</si>
  <si>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</si>
  <si>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</si>
  <si>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</si>
  <si>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</si>
  <si>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</si>
  <si>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</si>
  <si>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</si>
  <si>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</si>
  <si>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</si>
  <si>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</si>
  <si>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</si>
  <si>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</si>
  <si>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</si>
  <si>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</si>
  <si>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</si>
  <si>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</si>
  <si>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</si>
  <si>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</si>
  <si>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</si>
  <si>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</si>
  <si>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</si>
  <si>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</si>
  <si>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</si>
  <si>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</si>
  <si>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</si>
  <si>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</si>
  <si>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</si>
  <si>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</si>
  <si>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</si>
  <si>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</si>
  <si>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</si>
  <si>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</si>
  <si>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</si>
  <si>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</si>
  <si>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</si>
  <si>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</si>
  <si>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</si>
  <si>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</si>
  <si>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</si>
  <si>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</si>
  <si>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</si>
  <si>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</si>
  <si>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</si>
  <si>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</si>
  <si>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</si>
  <si>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</si>
  <si>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</si>
  <si>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</si>
  <si>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</si>
  <si>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</si>
  <si>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</si>
  <si>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</si>
  <si>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</si>
  <si>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</si>
  <si>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</si>
  <si>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</si>
  <si>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</si>
  <si>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</si>
  <si>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</si>
  <si>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</si>
  <si>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</si>
  <si>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</si>
  <si>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</si>
  <si>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</si>
  <si>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</si>
  <si>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</si>
  <si>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</si>
  <si>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</si>
  <si>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</si>
  <si>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</si>
  <si>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</si>
  <si>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</si>
  <si>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</si>
  <si>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</si>
  <si>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</si>
  <si>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</si>
  <si>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</si>
  <si>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</si>
  <si>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</si>
  <si>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</si>
  <si>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</si>
  <si>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</si>
  <si>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</si>
  <si>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</si>
  <si>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</si>
  <si>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</si>
  <si>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</si>
  <si>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</si>
  <si>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</si>
  <si>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</si>
  <si>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</si>
  <si>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</si>
  <si>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</si>
  <si>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</si>
  <si>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</si>
  <si>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</si>
  <si>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</si>
  <si>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</si>
  <si>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</si>
  <si>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</si>
  <si>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</si>
  <si>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</si>
  <si>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</si>
  <si>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</si>
  <si>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</si>
  <si>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</si>
  <si>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</si>
  <si>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</si>
  <si>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</si>
  <si>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</si>
  <si>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</si>
  <si>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</si>
  <si>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</si>
  <si>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</si>
  <si>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</si>
  <si>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</si>
  <si>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</si>
  <si>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</si>
  <si>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</si>
  <si>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</si>
  <si>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</si>
  <si>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</si>
  <si>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</si>
  <si>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</si>
  <si>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</si>
  <si>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</si>
  <si>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</si>
  <si>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</si>
  <si>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</si>
  <si>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</si>
  <si>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</si>
  <si>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</si>
  <si>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</si>
  <si>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</si>
  <si>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</si>
  <si>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</si>
  <si>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</si>
  <si>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</si>
  <si>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</si>
  <si>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</si>
  <si>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</si>
  <si>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</si>
  <si>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</si>
  <si>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</si>
  <si>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</si>
  <si>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</si>
  <si>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</si>
  <si>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</si>
  <si>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</si>
  <si>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</si>
  <si>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</si>
  <si>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</si>
  <si>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</si>
  <si>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</si>
  <si>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</si>
  <si>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</si>
  <si>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</si>
  <si>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</si>
  <si>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</si>
  <si>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</si>
  <si>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</si>
  <si>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</si>
  <si>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</si>
  <si>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</si>
  <si>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</si>
  <si>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</si>
  <si>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</si>
  <si>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</si>
  <si>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</si>
  <si>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</si>
  <si>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</si>
  <si>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</si>
  <si>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</si>
  <si>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</si>
  <si>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</si>
  <si>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</si>
  <si>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</si>
  <si>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</si>
  <si>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</si>
  <si>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</si>
  <si>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</si>
  <si>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</si>
  <si>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</si>
  <si>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</si>
  <si>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</si>
  <si>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</si>
  <si>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</si>
  <si>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</si>
  <si>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</si>
  <si>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</si>
  <si>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</si>
  <si>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</si>
  <si>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</si>
  <si>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</si>
  <si>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</si>
  <si>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</si>
  <si>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</si>
  <si>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</si>
  <si>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</si>
  <si>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</si>
  <si>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</si>
  <si>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</si>
  <si>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</si>
  <si>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</si>
  <si>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</si>
  <si>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</si>
  <si>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</si>
  <si>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</si>
  <si>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</si>
  <si>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</si>
  <si>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</si>
  <si>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</si>
  <si>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</si>
  <si>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</si>
  <si>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</si>
  <si>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</si>
  <si>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</si>
  <si>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</si>
  <si>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</si>
  <si>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</si>
  <si>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</si>
  <si>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</si>
  <si>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</si>
  <si>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</si>
  <si>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</si>
  <si>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</si>
  <si>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</si>
  <si>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</si>
  <si>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</si>
  <si>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</si>
  <si>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</si>
  <si>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</si>
  <si>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</si>
  <si>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</si>
  <si>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</si>
  <si>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</si>
  <si>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</si>
  <si>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</si>
  <si>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</si>
  <si>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</si>
  <si>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</si>
  <si>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</si>
  <si>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</si>
  <si>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</si>
  <si>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</si>
  <si>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</si>
  <si>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</si>
  <si>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</si>
  <si>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</si>
  <si>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</si>
  <si>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</si>
  <si>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</si>
  <si>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</si>
  <si>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</si>
  <si>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</si>
  <si>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</si>
  <si>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</si>
  <si>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</si>
  <si>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</si>
  <si>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</si>
  <si>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</si>
  <si>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</si>
  <si>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</si>
  <si>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</si>
  <si>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</si>
  <si>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</si>
  <si>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</si>
  <si>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</si>
  <si>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</si>
  <si>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</si>
  <si>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</si>
  <si>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</si>
  <si>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</si>
  <si>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</si>
  <si>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</si>
  <si>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</si>
  <si>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</si>
  <si>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</si>
  <si>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</si>
  <si>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</si>
  <si>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</si>
  <si>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</si>
  <si>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</si>
  <si>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</si>
  <si>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</si>
  <si>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</si>
  <si>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</si>
  <si>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</si>
  <si>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</si>
  <si>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</si>
  <si>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</si>
  <si>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</si>
  <si>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</si>
  <si>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</si>
  <si>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</si>
  <si>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</si>
  <si>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</si>
  <si>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</si>
  <si>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</si>
  <si>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</si>
  <si>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</si>
  <si>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</si>
  <si>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</si>
  <si>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</si>
  <si>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</si>
  <si>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</si>
  <si>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</si>
  <si>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</si>
  <si>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</si>
  <si>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</si>
  <si>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</si>
  <si>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</si>
  <si>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</si>
  <si>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</si>
  <si>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</si>
  <si>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</si>
  <si>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</si>
  <si>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</si>
  <si>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</si>
  <si>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</si>
  <si>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</si>
  <si>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</si>
  <si>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</si>
  <si>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</si>
  <si>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</si>
  <si>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</si>
  <si>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</si>
  <si>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</si>
  <si>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</si>
  <si>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</si>
  <si>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</si>
  <si>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</si>
  <si>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</si>
  <si>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</si>
  <si>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</si>
  <si>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</si>
  <si>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</si>
  <si>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</si>
  <si>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</si>
  <si>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</si>
  <si>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</si>
  <si>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</si>
  <si>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</si>
  <si>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</si>
  <si>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</si>
  <si>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</si>
  <si>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</si>
  <si>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</si>
  <si>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</si>
  <si>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</si>
  <si>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</si>
  <si>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</si>
  <si>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</si>
  <si>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</si>
  <si>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</si>
  <si>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</si>
  <si>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</si>
  <si>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</si>
  <si>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</si>
  <si>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</si>
  <si>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</si>
  <si>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</si>
  <si>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</si>
  <si>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</si>
  <si>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</si>
  <si>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</si>
  <si>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</si>
  <si>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</si>
  <si>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</si>
  <si>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</si>
  <si>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</si>
  <si>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</si>
  <si>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</si>
  <si>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</si>
  <si>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</si>
  <si>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</si>
  <si>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</si>
  <si>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</si>
  <si>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</si>
  <si>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</si>
  <si>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</si>
  <si>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</si>
  <si>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</si>
  <si>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</si>
  <si>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</si>
  <si>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</si>
  <si>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</si>
  <si>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</si>
  <si>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</si>
  <si>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</si>
  <si>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</si>
  <si>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</si>
  <si>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</si>
  <si>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</si>
  <si>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</si>
  <si>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</si>
  <si>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</si>
  <si>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</si>
  <si>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</si>
  <si>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</si>
  <si>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</si>
  <si>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</si>
  <si>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</si>
  <si>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</si>
  <si>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</si>
  <si>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</si>
  <si>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</si>
  <si>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</si>
  <si>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</si>
  <si>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</si>
  <si>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</si>
  <si>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</si>
  <si>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</si>
  <si>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</si>
  <si>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</si>
  <si>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</si>
  <si>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</si>
  <si>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</si>
  <si>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</si>
  <si>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</si>
  <si>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</si>
  <si>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</si>
  <si>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</si>
  <si>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</si>
  <si>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</si>
  <si>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</si>
  <si>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</si>
  <si>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</si>
  <si>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</si>
  <si>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</si>
  <si>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</si>
  <si>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</si>
  <si>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</si>
  <si>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</si>
  <si>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</si>
  <si>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</si>
  <si>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</si>
  <si>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</si>
  <si>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</si>
  <si>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</si>
  <si>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</si>
  <si>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</si>
  <si>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</si>
  <si>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</si>
  <si>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</si>
  <si>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</si>
  <si>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</si>
  <si>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</si>
  <si>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</si>
  <si>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</si>
  <si>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</si>
  <si>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</si>
  <si>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</si>
  <si>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</si>
  <si>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</si>
  <si>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</si>
  <si>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</si>
  <si>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</si>
  <si>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</si>
  <si>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</si>
  <si>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</si>
  <si>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</si>
  <si>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</si>
  <si>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</si>
  <si>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</si>
  <si>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</si>
  <si>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</si>
  <si>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</si>
  <si>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</si>
  <si>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</si>
  <si>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</si>
  <si>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</si>
  <si>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</si>
  <si>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</si>
  <si>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</si>
  <si>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</si>
  <si>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</si>
  <si>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</si>
  <si>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</si>
  <si>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</si>
  <si>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</si>
  <si>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</si>
  <si>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</si>
  <si>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</si>
  <si>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</si>
  <si>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</si>
  <si>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</si>
  <si>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</si>
  <si>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</si>
  <si>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</si>
  <si>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</si>
  <si>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</si>
  <si>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</si>
  <si>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</si>
  <si>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</si>
  <si>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</si>
  <si>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</si>
  <si>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</si>
  <si>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</si>
  <si>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</si>
  <si>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</si>
  <si>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</si>
  <si>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</si>
  <si>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</si>
  <si>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</si>
  <si>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</si>
  <si>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</si>
  <si>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</si>
  <si>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</si>
  <si>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</si>
  <si>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</si>
  <si>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</si>
  <si>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</si>
  <si>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</si>
  <si>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</si>
  <si>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</si>
  <si>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</si>
  <si>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</si>
  <si>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</si>
  <si>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</si>
  <si>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</si>
  <si>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</si>
  <si>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</si>
  <si>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</si>
  <si>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</si>
  <si>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</si>
  <si>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</si>
  <si>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</si>
  <si>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</si>
  <si>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</si>
  <si>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</si>
  <si>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</si>
  <si>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</si>
  <si>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</si>
  <si>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</si>
  <si>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</si>
  <si>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</si>
  <si>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</si>
  <si>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</si>
  <si>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</si>
  <si>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</si>
  <si>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</si>
  <si>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</si>
  <si>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</si>
  <si>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</si>
  <si>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</si>
  <si>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</si>
  <si>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</si>
  <si>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</si>
  <si>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</si>
  <si>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</si>
  <si>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</si>
  <si>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</si>
  <si>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</si>
  <si>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</si>
  <si>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</si>
  <si>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</si>
  <si>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</si>
  <si>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</si>
  <si>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</si>
  <si>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</si>
  <si>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</si>
  <si>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</si>
  <si>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</si>
  <si>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</si>
  <si>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</si>
  <si>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</si>
  <si>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</si>
  <si>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</si>
  <si>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</si>
  <si>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</si>
  <si>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</si>
  <si>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</si>
  <si>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</si>
  <si>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</si>
  <si>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</si>
  <si>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</si>
  <si>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</si>
  <si>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</si>
  <si>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</si>
  <si>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</si>
  <si>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</si>
  <si>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</si>
  <si>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</si>
  <si>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</si>
  <si>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</si>
  <si>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</si>
  <si>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</si>
  <si>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</si>
  <si>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</si>
  <si>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</si>
  <si>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</si>
  <si>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</si>
  <si>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</si>
  <si>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</si>
  <si>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</si>
  <si>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</si>
  <si>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</si>
  <si>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</si>
  <si>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</si>
  <si>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</si>
  <si>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</si>
  <si>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</si>
  <si>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</si>
  <si>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</si>
  <si>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</si>
  <si>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</si>
  <si>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</si>
  <si>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</si>
  <si>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</si>
  <si>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</si>
  <si>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</si>
  <si>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</si>
  <si>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</si>
  <si>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</si>
  <si>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</si>
  <si>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</si>
  <si>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</si>
  <si>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</si>
  <si>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</si>
  <si>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</si>
  <si>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</si>
  <si>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</si>
  <si>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</si>
  <si>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</si>
  <si>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</si>
  <si>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</si>
  <si>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</si>
  <si>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</si>
  <si>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</si>
  <si>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</si>
  <si>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</si>
  <si>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</si>
  <si>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</si>
  <si>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</si>
  <si>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</si>
  <si>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</si>
  <si>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</si>
  <si>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</si>
  <si>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</si>
  <si>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</si>
  <si>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</si>
  <si>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</si>
  <si>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</si>
  <si>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</si>
  <si>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</si>
  <si>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</si>
  <si>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</si>
  <si>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</si>
  <si>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</si>
  <si>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</si>
  <si>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</si>
  <si>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</si>
  <si>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</si>
  <si>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</si>
  <si>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</si>
  <si>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</si>
  <si>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</si>
  <si>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</si>
  <si>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</si>
  <si>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</si>
  <si>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</si>
  <si>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</si>
  <si>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</si>
  <si>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</si>
  <si>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</si>
  <si>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</si>
  <si>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</si>
  <si>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</si>
  <si>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</si>
  <si>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</si>
  <si>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</si>
  <si>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</si>
  <si>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</si>
  <si>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</si>
  <si>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</si>
  <si>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</si>
  <si>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</si>
  <si>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</si>
  <si>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</si>
  <si>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</si>
  <si>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</si>
  <si>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</si>
  <si>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</si>
  <si>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</si>
  <si>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</si>
  <si>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</si>
  <si>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</si>
  <si>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</si>
  <si>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</si>
  <si>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</si>
  <si>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</si>
  <si>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</si>
  <si>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</si>
  <si>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</si>
  <si>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</si>
  <si>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</si>
  <si>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</si>
  <si>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</si>
  <si>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</si>
  <si>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</si>
  <si>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</si>
  <si>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</si>
  <si>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</si>
  <si>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</si>
  <si>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</si>
  <si>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</si>
  <si>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</si>
  <si>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</si>
  <si>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</si>
  <si>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</si>
  <si>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</si>
  <si>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</si>
  <si>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</si>
  <si>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</si>
  <si>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</si>
  <si>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</si>
  <si>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</si>
  <si>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</si>
  <si>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</si>
  <si>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</si>
  <si>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</si>
  <si>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</si>
  <si>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</si>
  <si>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</si>
  <si>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</si>
  <si>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</si>
  <si>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</si>
  <si>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</si>
  <si>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</si>
  <si>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</si>
  <si>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</si>
  <si>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</si>
  <si>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</si>
  <si>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</si>
  <si>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</si>
  <si>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</si>
  <si>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</si>
  <si>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</si>
  <si>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</si>
  <si>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</si>
  <si>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</si>
  <si>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</si>
  <si>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</si>
  <si>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</si>
  <si>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</si>
  <si>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</si>
  <si>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</si>
  <si>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</si>
  <si>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</si>
  <si>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</si>
  <si>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</si>
  <si>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</si>
  <si>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</si>
  <si>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</si>
  <si>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</si>
  <si>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</si>
  <si>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</si>
  <si>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</si>
  <si>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</si>
  <si>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</si>
  <si>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</si>
  <si>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</si>
  <si>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</si>
  <si>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</si>
  <si>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</si>
  <si>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</si>
  <si>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</si>
  <si>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</si>
  <si>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</si>
  <si>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</si>
  <si>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</si>
  <si>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</si>
  <si>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</si>
  <si>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</si>
  <si>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</si>
  <si>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</si>
  <si>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</si>
  <si>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</si>
  <si>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</si>
  <si>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</si>
  <si>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</si>
  <si>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</si>
  <si>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</si>
  <si>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</si>
  <si>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</si>
  <si>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</si>
  <si>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</si>
  <si>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</si>
  <si>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</si>
  <si>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</si>
  <si>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</si>
  <si>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</si>
  <si>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</si>
  <si>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</si>
  <si>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</si>
  <si>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</si>
  <si>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</si>
  <si>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</si>
  <si>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</si>
  <si>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</si>
  <si>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</si>
  <si>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</si>
  <si>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</si>
  <si>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</si>
  <si>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</si>
  <si>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</si>
  <si>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</si>
  <si>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</si>
  <si>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</si>
  <si>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</si>
  <si>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</si>
  <si>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</si>
  <si>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</si>
  <si>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</si>
  <si>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</si>
  <si>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</si>
  <si>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</si>
  <si>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</si>
  <si>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</si>
  <si>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</si>
  <si>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</si>
  <si>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</si>
  <si>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</si>
  <si>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</si>
  <si>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</si>
  <si>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</si>
  <si>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</si>
  <si>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</si>
  <si>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</si>
  <si>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</si>
  <si>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</si>
  <si>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</si>
  <si>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</si>
  <si>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</si>
  <si>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</si>
  <si>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</si>
  <si>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</si>
  <si>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</si>
  <si>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</si>
  <si>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</si>
  <si>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</si>
  <si>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</si>
  <si>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</si>
  <si>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</si>
  <si>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</si>
  <si>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</si>
  <si>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</si>
  <si>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</si>
  <si>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</si>
  <si>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</si>
  <si>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</si>
  <si>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</si>
  <si>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</si>
  <si>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</si>
  <si>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</si>
  <si>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</si>
  <si>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</si>
  <si>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</si>
  <si>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</si>
  <si>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</si>
  <si>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</si>
  <si>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</si>
  <si>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</si>
  <si>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</si>
  <si>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</si>
  <si>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</si>
  <si>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</si>
  <si>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</si>
  <si>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</si>
  <si>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</si>
  <si>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</si>
  <si>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</si>
  <si>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</si>
  <si>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</si>
  <si>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</si>
  <si>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</si>
  <si>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</si>
  <si>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</si>
  <si>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</si>
  <si>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</si>
  <si>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</si>
  <si>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</si>
  <si>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</si>
  <si>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</si>
  <si>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</si>
  <si>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</si>
  <si>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</si>
  <si>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</si>
  <si>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</si>
  <si>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</si>
  <si>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</si>
  <si>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</si>
  <si>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</si>
  <si>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</si>
  <si>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</si>
  <si>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</si>
  <si>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</si>
  <si>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</si>
  <si>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</si>
  <si>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</si>
  <si>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</si>
  <si>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</si>
  <si>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</si>
  <si>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</si>
  <si>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</si>
  <si>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</si>
  <si>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</si>
  <si>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</si>
  <si>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</si>
  <si>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</si>
  <si>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</si>
  <si>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</si>
  <si>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</si>
  <si>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</si>
  <si>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</si>
  <si>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</si>
  <si>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</si>
  <si>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</si>
  <si>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</si>
  <si>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</si>
  <si>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</si>
  <si>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</si>
  <si>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</si>
  <si>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</si>
  <si>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</si>
  <si>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</si>
  <si>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</si>
  <si>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</si>
  <si>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</si>
  <si>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</si>
  <si>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</si>
  <si>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</si>
  <si>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</si>
  <si>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</si>
  <si>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</si>
  <si>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</si>
  <si>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</si>
  <si>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</si>
  <si>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</si>
  <si>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</si>
  <si>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</si>
  <si>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</si>
  <si>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</si>
  <si>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</si>
  <si>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</si>
  <si>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</si>
  <si>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</si>
  <si>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</si>
  <si>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</si>
  <si>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</si>
  <si>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</si>
  <si>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</si>
  <si>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</si>
  <si>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</si>
  <si>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</si>
  <si>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</si>
  <si>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</si>
  <si>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</si>
  <si>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</si>
  <si>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</si>
  <si>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</si>
  <si>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</si>
  <si>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</si>
  <si>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</si>
  <si>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</si>
  <si>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</si>
  <si>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</si>
  <si>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</si>
  <si>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</si>
  <si>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</si>
  <si>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</si>
  <si>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</si>
  <si>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</si>
  <si>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</si>
  <si>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</si>
  <si>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</si>
  <si>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</si>
  <si>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</si>
  <si>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</si>
  <si>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</si>
  <si>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</si>
  <si>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</si>
  <si>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</si>
  <si>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</si>
  <si>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</si>
  <si>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</si>
  <si>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</si>
  <si>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</si>
  <si>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</si>
  <si>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</si>
  <si>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</si>
  <si>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</si>
  <si>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</si>
  <si>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</si>
  <si>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</si>
  <si>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</si>
  <si>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</si>
  <si>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</si>
  <si>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</si>
  <si>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</si>
  <si>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</si>
  <si>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</si>
  <si>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</si>
  <si>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</si>
  <si>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</si>
  <si>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</si>
  <si>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</si>
  <si>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</si>
  <si>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</si>
  <si>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</si>
  <si>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</si>
  <si>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</si>
  <si>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</si>
  <si>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</si>
  <si>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</si>
  <si>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</si>
  <si>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</si>
  <si>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</si>
  <si>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</si>
  <si>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</si>
  <si>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</si>
  <si>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</si>
  <si>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</si>
  <si>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</si>
  <si>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</si>
  <si>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</si>
  <si>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</si>
  <si>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</si>
  <si>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</si>
  <si>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</si>
  <si>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</si>
  <si>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</si>
  <si>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</si>
  <si>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</si>
  <si>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</si>
  <si>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</si>
  <si>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</si>
  <si>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</si>
  <si>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</si>
  <si>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</si>
  <si>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</si>
  <si>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</si>
  <si>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</si>
  <si>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</si>
  <si>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</si>
  <si>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</si>
  <si>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</si>
  <si>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</si>
  <si>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</si>
  <si>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</si>
  <si>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</si>
  <si>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</si>
  <si>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</si>
  <si>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</si>
  <si>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</si>
  <si>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</si>
  <si>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</si>
  <si>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</si>
  <si>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</si>
  <si>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</si>
  <si>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</si>
  <si>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</si>
  <si>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</si>
  <si>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</si>
  <si>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</si>
  <si>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</si>
  <si>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</si>
  <si>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</si>
  <si>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</si>
  <si>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</si>
  <si>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</si>
  <si>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</si>
  <si>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</si>
  <si>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</si>
  <si>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</si>
  <si>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</si>
  <si>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</si>
  <si>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</si>
  <si>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</si>
  <si>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</si>
  <si>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</si>
  <si>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</si>
  <si>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</si>
  <si>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</si>
  <si>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</si>
  <si>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</si>
  <si>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</si>
  <si>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</si>
  <si>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</si>
  <si>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</si>
  <si>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</si>
  <si>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</si>
  <si>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</si>
  <si>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</si>
  <si>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</si>
  <si>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</si>
  <si>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</si>
  <si>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</si>
  <si>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</si>
  <si>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</si>
  <si>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</si>
  <si>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</si>
  <si>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</si>
  <si>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</si>
  <si>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</si>
  <si>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</si>
  <si>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</si>
  <si>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</si>
  <si>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</si>
  <si>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</si>
  <si>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</si>
  <si>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</si>
  <si>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</si>
  <si>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</si>
  <si>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</si>
  <si>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</si>
  <si>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</si>
  <si>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</si>
  <si>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</si>
  <si>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</si>
  <si>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</si>
  <si>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</si>
  <si>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</si>
  <si>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</si>
  <si>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</si>
  <si>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</si>
  <si>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</si>
  <si>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</si>
  <si>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</si>
  <si>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</si>
  <si>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</si>
  <si>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</si>
  <si>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</si>
  <si>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</si>
  <si>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</si>
  <si>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</si>
  <si>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</si>
  <si>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</si>
  <si>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</si>
  <si>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</si>
  <si>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</si>
  <si>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</si>
  <si>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</si>
  <si>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</si>
  <si>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</si>
  <si>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</si>
  <si>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</si>
  <si>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</si>
  <si>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</si>
  <si>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</si>
  <si>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</si>
  <si>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</si>
  <si>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</si>
  <si>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</si>
  <si>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</si>
  <si>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</si>
  <si>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</si>
  <si>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</si>
  <si>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</si>
  <si>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</si>
  <si>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</si>
  <si>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</si>
  <si>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</si>
  <si>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</si>
  <si>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</si>
  <si>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</si>
  <si>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</si>
  <si>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</si>
  <si>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</si>
  <si>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</si>
  <si>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</si>
  <si>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</si>
  <si>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</si>
  <si>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</si>
  <si>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</si>
  <si>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</si>
  <si>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</si>
  <si>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</si>
  <si>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</si>
  <si>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</si>
  <si>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</si>
  <si>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</si>
  <si>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</si>
  <si>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</si>
  <si>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</si>
  <si>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</si>
  <si>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</si>
  <si>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</si>
  <si>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</si>
  <si>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</si>
  <si>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</si>
  <si>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</si>
  <si>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</si>
  <si>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</si>
  <si>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</si>
  <si>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</si>
  <si>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</si>
  <si>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</si>
  <si>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</si>
  <si>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</si>
  <si>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</si>
  <si>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</si>
  <si>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</si>
  <si>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</si>
  <si>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</si>
  <si>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</si>
  <si>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</si>
  <si>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</si>
  <si>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</si>
  <si>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</si>
  <si>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</si>
  <si>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</si>
  <si>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</si>
  <si>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</si>
  <si>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</si>
  <si>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</si>
  <si>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</si>
  <si>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</si>
  <si>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</si>
  <si>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</si>
  <si>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</si>
  <si>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</si>
  <si>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</si>
  <si>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</si>
  <si>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</si>
  <si>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</si>
  <si>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</si>
  <si>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</si>
  <si>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</si>
  <si>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</si>
  <si>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</si>
  <si>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</si>
  <si>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</si>
  <si>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</si>
  <si>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</si>
  <si>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</si>
  <si>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</si>
  <si>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</si>
  <si>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</si>
  <si>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</si>
  <si>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</si>
  <si>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</si>
  <si>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</si>
  <si>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</si>
  <si>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</si>
  <si>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</si>
  <si>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</si>
  <si>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</si>
  <si>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</si>
  <si>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</si>
  <si>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</si>
  <si>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</si>
  <si>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</si>
  <si>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</si>
  <si>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</si>
  <si>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</si>
  <si>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</si>
  <si>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</si>
  <si>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</si>
  <si>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</si>
  <si>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</si>
  <si>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</si>
  <si>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</si>
  <si>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</si>
  <si>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</si>
  <si>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</si>
  <si>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</si>
  <si>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</si>
  <si>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</si>
  <si>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</si>
  <si>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</si>
  <si>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</si>
  <si>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</si>
  <si>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</si>
  <si>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</si>
  <si>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</si>
  <si>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</si>
  <si>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</si>
  <si>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</si>
  <si>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</si>
  <si>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</si>
  <si>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</si>
  <si>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</si>
  <si>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</si>
  <si>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</si>
  <si>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</si>
  <si>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</si>
  <si>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</si>
  <si>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</si>
  <si>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</si>
  <si>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</si>
  <si>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</si>
  <si>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</si>
  <si>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</si>
  <si>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</si>
  <si>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</si>
  <si>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</si>
  <si>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</si>
  <si>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</si>
  <si>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</si>
  <si>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</si>
  <si>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</si>
  <si>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</si>
  <si>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</si>
  <si>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</si>
  <si>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</si>
  <si>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</si>
  <si>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</si>
  <si>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</si>
  <si>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</si>
  <si>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</si>
  <si>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</si>
  <si>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</si>
  <si>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</si>
  <si>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</si>
  <si>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</si>
  <si>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</si>
  <si>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</si>
  <si>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</si>
  <si>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</si>
  <si>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</si>
  <si>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</si>
  <si>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</si>
  <si>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</si>
  <si>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</si>
  <si>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</si>
  <si>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</si>
  <si>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</si>
  <si>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</si>
  <si>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</si>
  <si>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</si>
  <si>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</si>
  <si>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</si>
  <si>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</si>
  <si>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</si>
  <si>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</si>
  <si>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</si>
  <si>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</si>
  <si>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</si>
  <si>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</si>
  <si>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</si>
  <si>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</si>
  <si>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</si>
  <si>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</si>
  <si>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</si>
  <si>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</si>
  <si>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</si>
  <si>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</si>
  <si>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</si>
  <si>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</si>
  <si>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</si>
  <si>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</si>
  <si>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</si>
  <si>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</si>
  <si>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</si>
  <si>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</si>
  <si>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</si>
  <si>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</si>
  <si>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</si>
  <si>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</si>
  <si>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</si>
  <si>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</si>
  <si>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</si>
  <si>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</si>
  <si>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</si>
  <si>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</si>
  <si>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</si>
  <si>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</si>
  <si>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</si>
  <si>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</si>
  <si>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</si>
  <si>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</si>
  <si>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</si>
  <si>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</si>
  <si>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</si>
  <si>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</si>
  <si>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</si>
  <si>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</si>
  <si>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</si>
  <si>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</si>
  <si>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</si>
  <si>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</si>
  <si>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</si>
  <si>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</si>
  <si>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</si>
  <si>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</si>
  <si>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</si>
  <si>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</si>
  <si>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</si>
  <si>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</si>
  <si>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</si>
  <si>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</si>
  <si>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</si>
  <si>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</si>
  <si>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</si>
  <si>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</si>
  <si>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</si>
  <si>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</si>
  <si>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</si>
  <si>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</si>
  <si>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</si>
  <si>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</si>
  <si>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</si>
  <si>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</si>
  <si>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</si>
  <si>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</si>
  <si>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</si>
  <si>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</si>
  <si>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</si>
  <si>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</si>
  <si>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</si>
  <si>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</si>
  <si>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</si>
  <si>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</si>
  <si>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</si>
  <si>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</si>
  <si>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</si>
  <si>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</si>
  <si>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</si>
  <si>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</si>
  <si>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</si>
  <si>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</si>
  <si>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</si>
  <si>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</si>
  <si>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</si>
  <si>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</si>
  <si>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</si>
  <si>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</si>
  <si>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</si>
  <si>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</si>
  <si>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</si>
  <si>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</si>
  <si>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</si>
  <si>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</si>
  <si>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</si>
  <si>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</si>
  <si>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</si>
  <si>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</si>
  <si>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</si>
  <si>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</si>
  <si>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</si>
  <si>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</si>
  <si>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</si>
  <si>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</si>
  <si>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</si>
  <si>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</si>
  <si>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</si>
  <si>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</si>
  <si>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</si>
  <si>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</si>
  <si>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</si>
  <si>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</si>
  <si>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</si>
  <si>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</si>
  <si>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</si>
  <si>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</si>
  <si>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</si>
  <si>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</si>
  <si>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</si>
  <si>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</si>
  <si>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</si>
  <si>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</si>
  <si>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</si>
  <si>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</si>
  <si>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</si>
  <si>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</si>
  <si>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</si>
  <si>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</si>
  <si>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</si>
  <si>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</si>
  <si>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</si>
  <si>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</si>
  <si>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</si>
  <si>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</si>
  <si>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</si>
  <si>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</si>
  <si>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</si>
  <si>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</si>
  <si>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</si>
  <si>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</si>
  <si>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</si>
  <si>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</si>
  <si>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</si>
  <si>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</si>
  <si>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</si>
  <si>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</si>
  <si>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</si>
  <si>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</si>
  <si>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</si>
  <si>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</si>
  <si>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</si>
  <si>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</si>
  <si>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</si>
  <si>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</si>
  <si>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</si>
  <si>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</si>
  <si>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</si>
  <si>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</si>
  <si>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</si>
  <si>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</si>
  <si>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</si>
  <si>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</si>
  <si>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</si>
  <si>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</si>
  <si>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</si>
  <si>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</si>
  <si>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</si>
  <si>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</si>
  <si>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</si>
  <si>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</si>
  <si>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</si>
  <si>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</si>
  <si>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</si>
  <si>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</si>
  <si>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</si>
  <si>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</si>
  <si>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</si>
  <si>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</si>
  <si>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</si>
  <si>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</si>
  <si>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</si>
  <si>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</si>
  <si>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</si>
  <si>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</si>
  <si>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</si>
  <si>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</si>
  <si>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</si>
  <si>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</si>
  <si>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</si>
  <si>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</si>
  <si>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</si>
  <si>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</si>
  <si>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</si>
  <si>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</si>
  <si>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</si>
  <si>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</si>
  <si>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</si>
  <si>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</si>
  <si>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</si>
  <si>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</si>
  <si>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</si>
  <si>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</si>
  <si>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</si>
  <si>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</si>
  <si>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</si>
  <si>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</si>
  <si>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</si>
  <si>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</si>
  <si>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</si>
  <si>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</si>
  <si>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</si>
  <si>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</si>
  <si>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</si>
  <si>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</si>
  <si>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</si>
  <si>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</si>
  <si>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</si>
  <si>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</si>
  <si>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</si>
  <si>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</si>
  <si>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</si>
  <si>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</si>
  <si>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</si>
  <si>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</si>
  <si>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</si>
  <si>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</si>
  <si>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</si>
  <si>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</si>
  <si>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</si>
  <si>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</si>
  <si>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</si>
  <si>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</si>
  <si>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</si>
  <si>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</si>
  <si>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</si>
  <si>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</si>
  <si>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</si>
  <si>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</si>
  <si>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</si>
  <si>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</si>
  <si>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</si>
  <si>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</si>
  <si>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</si>
  <si>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</si>
  <si>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</si>
  <si>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</si>
  <si>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</si>
  <si>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</si>
  <si>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</si>
  <si>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</si>
  <si>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</si>
  <si>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</si>
  <si>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</si>
  <si>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</si>
  <si>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</si>
  <si>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</si>
  <si>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</si>
  <si>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</si>
  <si>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</si>
  <si>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</si>
  <si>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</si>
  <si>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</si>
  <si>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</si>
  <si>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</si>
  <si>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</si>
  <si>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</si>
  <si>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</si>
  <si>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</si>
  <si>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</si>
  <si>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</si>
  <si>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</si>
  <si>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</si>
  <si>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</si>
  <si>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</si>
  <si>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</si>
  <si>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</si>
  <si>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</si>
  <si>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</si>
  <si>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</si>
  <si>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</si>
  <si>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</si>
  <si>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</si>
  <si>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</si>
  <si>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</si>
  <si>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</si>
  <si>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</si>
  <si>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</si>
  <si>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</si>
  <si>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</si>
  <si>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</si>
  <si>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</si>
  <si>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</si>
  <si>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</si>
  <si>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</si>
  <si>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</si>
  <si>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</si>
  <si>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</si>
  <si>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</si>
  <si>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</si>
  <si>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</si>
  <si>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</si>
  <si>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</si>
  <si>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</si>
  <si>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</si>
  <si>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</si>
  <si>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</si>
  <si>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</si>
  <si>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</si>
  <si>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</si>
  <si>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</si>
  <si>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</si>
  <si>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</si>
  <si>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</si>
  <si>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</si>
  <si>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</si>
  <si>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</si>
  <si>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</si>
  <si>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</si>
  <si>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</si>
  <si>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</si>
  <si>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</si>
  <si>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</si>
  <si>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</si>
  <si>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</si>
  <si>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</si>
  <si>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</si>
  <si>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</si>
  <si>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</si>
  <si>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</si>
  <si>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</si>
  <si>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</si>
  <si>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</si>
  <si>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</si>
  <si>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</si>
  <si>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</si>
  <si>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</si>
  <si>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</si>
  <si>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</si>
  <si>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</si>
  <si>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</si>
  <si>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</si>
  <si>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</si>
  <si>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</si>
  <si>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</si>
  <si>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</si>
  <si>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</si>
  <si>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</si>
  <si>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</si>
  <si>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</si>
  <si>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</si>
  <si>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</si>
  <si>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</si>
  <si>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</si>
  <si>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</si>
  <si>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</si>
  <si>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</si>
  <si>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</si>
  <si>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</si>
  <si>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</si>
  <si>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</si>
  <si>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</si>
  <si>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</si>
  <si>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</si>
  <si>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</si>
  <si>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</si>
  <si>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</si>
  <si>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</si>
  <si>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</si>
  <si>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</si>
  <si>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</si>
  <si>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</si>
  <si>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</si>
  <si>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</si>
  <si>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</si>
  <si>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</si>
  <si>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</si>
  <si>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</si>
  <si>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</si>
  <si>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</si>
  <si>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</si>
  <si>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</si>
  <si>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</si>
  <si>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</si>
  <si>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</si>
  <si>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</si>
  <si>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</si>
  <si>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</si>
  <si>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</si>
  <si>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</si>
  <si>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</si>
  <si>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</si>
  <si>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</si>
  <si>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</si>
  <si>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</si>
  <si>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</si>
  <si>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</si>
  <si>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</si>
  <si>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</si>
  <si>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</si>
  <si>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</si>
  <si>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</si>
  <si>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</si>
  <si>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</si>
  <si>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</si>
  <si>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</si>
  <si>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</si>
  <si>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</si>
  <si>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</si>
  <si>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</si>
  <si>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</si>
  <si>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</si>
  <si>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</si>
  <si>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</si>
  <si>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</si>
  <si>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</si>
  <si>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</si>
  <si>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</si>
  <si>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</si>
  <si>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</si>
  <si>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</si>
  <si>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</si>
  <si>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</si>
  <si>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</si>
  <si>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</si>
  <si>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</si>
  <si>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</si>
  <si>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</si>
  <si>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</si>
  <si>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</si>
  <si>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</si>
  <si>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</si>
  <si>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</si>
  <si>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</si>
  <si>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</si>
  <si>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</si>
  <si>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</si>
  <si>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</si>
  <si>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</si>
  <si>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</si>
  <si>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</si>
  <si>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</si>
  <si>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</si>
  <si>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</si>
  <si>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</si>
  <si>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</si>
  <si>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</si>
  <si>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</si>
  <si>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</si>
  <si>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</si>
  <si>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</si>
  <si>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</si>
  <si>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</si>
  <si>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</si>
  <si>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</si>
  <si>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</si>
  <si>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</si>
  <si>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</si>
  <si>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</si>
  <si>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</si>
  <si>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</si>
  <si>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</si>
  <si>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</si>
  <si>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</si>
  <si>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</si>
  <si>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</si>
  <si>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</si>
  <si>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</si>
  <si>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</si>
  <si>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</si>
  <si>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</si>
  <si>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</si>
  <si>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</si>
  <si>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</si>
  <si>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</si>
  <si>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</si>
  <si>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</si>
  <si>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</si>
  <si>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</si>
  <si>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</si>
  <si>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</si>
  <si>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</si>
  <si>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</si>
  <si>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</si>
  <si>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</si>
  <si>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</si>
  <si>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</si>
  <si>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</si>
  <si>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</si>
  <si>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</si>
  <si>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</si>
  <si>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</si>
  <si>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</si>
  <si>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</si>
  <si>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</si>
  <si>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</si>
  <si>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</si>
  <si>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</si>
  <si>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</si>
  <si>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</si>
  <si>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</si>
  <si>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</si>
  <si>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</si>
  <si>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</si>
  <si>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</si>
  <si>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</si>
  <si>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</si>
  <si>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</si>
  <si>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</si>
  <si>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</si>
  <si>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</si>
  <si>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</si>
  <si>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</si>
  <si>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</si>
  <si>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</si>
  <si>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</si>
  <si>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</si>
  <si>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</si>
  <si>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</si>
  <si>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</si>
  <si>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</si>
  <si>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</si>
  <si>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</si>
  <si>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</si>
  <si>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</si>
  <si>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</si>
  <si>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</si>
  <si>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</si>
  <si>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</si>
  <si>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</si>
  <si>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</si>
  <si>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</si>
  <si>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</si>
  <si>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</si>
  <si>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</si>
  <si>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</si>
  <si>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</si>
  <si>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</si>
  <si>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</si>
  <si>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</si>
  <si>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</si>
  <si>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</si>
  <si>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</si>
  <si>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</si>
  <si>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</si>
  <si>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</si>
  <si>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</si>
  <si>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</si>
  <si>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</si>
  <si>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</si>
  <si>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</si>
  <si>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</si>
  <si>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</si>
  <si>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</si>
  <si>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</si>
  <si>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</si>
  <si>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</si>
  <si>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</si>
  <si>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</si>
  <si>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</si>
  <si>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</si>
  <si>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</si>
  <si>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</si>
  <si>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</si>
  <si>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</si>
  <si>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</si>
  <si>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</si>
  <si>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</si>
  <si>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</si>
  <si>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</si>
  <si>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</si>
  <si>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</si>
  <si>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</si>
  <si>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</si>
  <si>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</si>
  <si>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</si>
  <si>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</si>
  <si>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</si>
  <si>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</si>
  <si>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</si>
  <si>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</si>
  <si>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</si>
  <si>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</si>
  <si>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</si>
  <si>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</si>
  <si>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</si>
  <si>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</si>
  <si>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</si>
  <si>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</si>
  <si>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</si>
  <si>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</si>
  <si>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</si>
  <si>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</si>
  <si>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</si>
  <si>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</si>
  <si>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</si>
  <si>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</si>
  <si>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</si>
  <si>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</si>
  <si>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</si>
  <si>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</si>
  <si>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</si>
  <si>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</si>
  <si>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</si>
  <si>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</si>
  <si>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</si>
  <si>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</si>
  <si>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</si>
  <si>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</si>
  <si>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</si>
  <si>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</si>
  <si>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</si>
  <si>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</si>
  <si>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</si>
  <si>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</si>
  <si>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</si>
  <si>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</si>
  <si>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</si>
  <si>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</si>
  <si>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</si>
  <si>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</si>
  <si>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</si>
  <si>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</si>
  <si>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</si>
  <si>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</si>
  <si>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</si>
  <si>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</si>
  <si>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</si>
  <si>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</si>
  <si>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</si>
  <si>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</si>
  <si>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</si>
  <si>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</si>
  <si>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</si>
  <si>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</si>
  <si>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</si>
  <si>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</si>
  <si>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</si>
  <si>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</si>
  <si>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</si>
  <si>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</si>
  <si>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</si>
  <si>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</si>
  <si>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</si>
  <si>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</si>
  <si>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</si>
  <si>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</si>
  <si>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</si>
  <si>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</si>
  <si>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</si>
  <si>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</si>
  <si>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</si>
  <si>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</si>
  <si>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</si>
  <si>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</si>
  <si>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</si>
  <si>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</si>
  <si>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</si>
  <si>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</si>
  <si>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</si>
  <si>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</si>
  <si>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</si>
  <si>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</si>
  <si>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</si>
  <si>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</si>
  <si>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</si>
  <si>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</si>
  <si>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</si>
  <si>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</si>
  <si>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</si>
  <si>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</si>
  <si>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</si>
  <si>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</si>
  <si>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</si>
  <si>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</si>
  <si>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</si>
  <si>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</si>
  <si>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</si>
  <si>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</si>
  <si>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</si>
  <si>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</si>
  <si>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</si>
  <si>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</si>
  <si>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</si>
  <si>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</si>
  <si>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</si>
  <si>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</si>
  <si>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</si>
  <si>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</si>
  <si>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</si>
  <si>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</si>
  <si>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</si>
  <si>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</si>
  <si>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</si>
  <si>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</si>
  <si>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</si>
  <si>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</si>
  <si>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</si>
  <si>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</si>
  <si>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</si>
  <si>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</si>
  <si>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</si>
  <si>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</si>
  <si>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</si>
  <si>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</si>
  <si>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</si>
  <si>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</si>
  <si>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</si>
  <si>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</si>
  <si>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</si>
  <si>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</si>
  <si>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</si>
  <si>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</si>
  <si>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</si>
  <si>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</si>
  <si>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</si>
  <si>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</si>
  <si>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</si>
  <si>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</si>
  <si>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</si>
  <si>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</si>
  <si>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</si>
  <si>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</si>
  <si>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</si>
  <si>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</si>
  <si>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</si>
  <si>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</si>
  <si>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</si>
  <si>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</si>
  <si>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</si>
  <si>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</si>
  <si>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</si>
  <si>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</si>
  <si>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</si>
  <si>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</si>
  <si>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</si>
  <si>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</si>
  <si>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</si>
  <si>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</si>
  <si>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</si>
  <si>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</si>
  <si>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</si>
  <si>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</si>
  <si>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</si>
  <si>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</si>
  <si>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</si>
  <si>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</si>
  <si>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</si>
  <si>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</si>
  <si>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</si>
  <si>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</si>
  <si>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</si>
  <si>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</si>
  <si>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</si>
  <si>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</si>
  <si>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</si>
  <si>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</si>
  <si>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</si>
  <si>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</si>
  <si>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</si>
  <si>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</si>
  <si>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</si>
  <si>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</si>
  <si>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</si>
  <si>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</si>
  <si>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</si>
  <si>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</si>
  <si>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</si>
  <si>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</si>
  <si>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</si>
  <si>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</si>
  <si>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</si>
  <si>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</si>
  <si>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</si>
  <si>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</si>
  <si>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</si>
  <si>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</si>
  <si>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</si>
  <si>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</si>
  <si>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</si>
  <si>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</si>
  <si>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</si>
  <si>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</si>
  <si>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</si>
  <si>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</si>
  <si>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</si>
  <si>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</si>
  <si>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</si>
  <si>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</si>
  <si>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</si>
  <si>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</si>
  <si>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</si>
  <si>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</si>
  <si>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</si>
  <si>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</si>
  <si>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</si>
  <si>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</si>
  <si>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</si>
  <si>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</si>
  <si>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</si>
  <si>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</si>
  <si>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</si>
  <si>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</si>
  <si>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</si>
  <si>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</si>
  <si>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</si>
  <si>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</si>
  <si>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</si>
  <si>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</si>
  <si>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</si>
  <si>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</si>
  <si>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</si>
  <si>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</si>
  <si>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</si>
  <si>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</si>
  <si>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</si>
  <si>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</si>
  <si>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</si>
  <si>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</si>
  <si>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</si>
  <si>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</si>
  <si>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</si>
  <si>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</si>
  <si>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</si>
  <si>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</si>
  <si>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</si>
  <si>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</si>
  <si>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</si>
  <si>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</si>
  <si>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</si>
  <si>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</si>
  <si>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</si>
  <si>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</si>
  <si>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</si>
  <si>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</si>
  <si>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</si>
  <si>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</si>
  <si>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</si>
  <si>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</si>
  <si>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</si>
  <si>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</si>
  <si>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</si>
  <si>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</si>
  <si>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</si>
  <si>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</si>
  <si>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</si>
  <si>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</si>
  <si>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</si>
  <si>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</si>
  <si>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</si>
  <si>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</si>
  <si>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</si>
  <si>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</si>
  <si>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</si>
  <si>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</si>
  <si>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</si>
  <si>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</si>
  <si>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</si>
  <si>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</si>
  <si>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</si>
  <si>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</si>
  <si>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</si>
  <si>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</si>
  <si>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</si>
  <si>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</si>
  <si>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</si>
  <si>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</si>
  <si>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</si>
  <si>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</si>
  <si>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</si>
  <si>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</si>
  <si>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</si>
  <si>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</si>
  <si>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</si>
  <si>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</si>
  <si>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</si>
  <si>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</si>
  <si>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</si>
  <si>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</si>
  <si>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</si>
  <si>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</si>
  <si>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</si>
  <si>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</si>
  <si>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</si>
  <si>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</si>
  <si>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</si>
  <si>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</si>
  <si>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</si>
  <si>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</si>
  <si>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</si>
  <si>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</si>
  <si>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</si>
  <si>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</si>
  <si>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</si>
  <si>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</si>
  <si>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</si>
  <si>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</si>
  <si>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</si>
  <si>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</si>
  <si>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</si>
  <si>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</si>
  <si>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</si>
  <si>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</si>
  <si>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</si>
  <si>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</si>
  <si>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</si>
  <si>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</si>
  <si>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</si>
  <si>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</si>
  <si>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</si>
  <si>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</si>
  <si>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</si>
  <si>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</si>
  <si>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</si>
  <si>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</si>
  <si>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</si>
  <si>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</si>
  <si>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</si>
  <si>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</si>
  <si>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</si>
  <si>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</si>
  <si>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</si>
  <si>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</si>
  <si>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</si>
  <si>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</si>
  <si>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</si>
  <si>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</si>
  <si>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</si>
  <si>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</si>
  <si>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</si>
  <si>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</si>
  <si>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</si>
  <si>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</si>
  <si>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</si>
  <si>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</si>
  <si>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</si>
  <si>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</si>
  <si>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</si>
  <si>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</si>
  <si>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</si>
  <si>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</si>
  <si>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</si>
  <si>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</si>
  <si>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</si>
  <si>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</si>
  <si>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</si>
  <si>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</si>
  <si>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</si>
  <si>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</si>
  <si>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</si>
  <si>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</si>
  <si>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</si>
  <si>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</si>
  <si>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</si>
  <si>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</si>
  <si>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</si>
  <si>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</si>
  <si>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</si>
  <si>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</si>
  <si>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</si>
  <si>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</si>
  <si>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</si>
  <si>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</si>
  <si>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</si>
  <si>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</si>
  <si>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</si>
  <si>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</si>
  <si>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</si>
  <si>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</si>
  <si>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</si>
  <si>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</si>
  <si>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</si>
  <si>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</si>
  <si>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</si>
  <si>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</si>
  <si>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</si>
  <si>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</si>
  <si>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</si>
  <si>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</si>
  <si>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</si>
  <si>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</si>
  <si>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</si>
  <si>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</si>
  <si>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</si>
  <si>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</si>
  <si>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</si>
  <si>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</si>
  <si>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</si>
  <si>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</si>
  <si>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</si>
  <si>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</si>
  <si>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</si>
  <si>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</si>
  <si>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</si>
  <si>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</si>
  <si>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</si>
  <si>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</si>
  <si>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</si>
  <si>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</si>
  <si>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</si>
  <si>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</si>
  <si>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</si>
  <si>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</si>
  <si>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</si>
  <si>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</si>
  <si>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</si>
  <si>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</si>
  <si>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</si>
  <si>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</si>
  <si>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</si>
  <si>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</si>
  <si>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</si>
  <si>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</si>
  <si>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</si>
  <si>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</si>
  <si>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</si>
  <si>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</si>
  <si>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</si>
  <si>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</si>
  <si>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</si>
  <si>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</si>
  <si>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</si>
  <si>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</si>
  <si>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</si>
  <si>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</si>
  <si>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</si>
  <si>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</si>
  <si>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</si>
  <si>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</si>
  <si>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</si>
  <si>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</si>
  <si>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</si>
  <si>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</si>
  <si>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</si>
  <si>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</si>
  <si>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</si>
  <si>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</si>
  <si>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</si>
  <si>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</si>
  <si>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</si>
  <si>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</si>
  <si>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</si>
  <si>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</si>
  <si>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</si>
  <si>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</si>
  <si>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</si>
  <si>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</si>
  <si>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</si>
  <si>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</si>
  <si>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</si>
  <si>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</si>
  <si>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</si>
  <si>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</si>
  <si>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</si>
  <si>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</si>
  <si>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</si>
  <si>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</si>
  <si>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</si>
  <si>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</si>
  <si>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</si>
  <si>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</si>
  <si>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</si>
  <si>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</si>
  <si>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</si>
  <si>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</si>
  <si>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</si>
  <si>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</si>
  <si>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</si>
  <si>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</si>
  <si>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</si>
  <si>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</si>
  <si>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</si>
  <si>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</si>
  <si>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</si>
  <si>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</si>
  <si>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</si>
  <si>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</si>
  <si>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</si>
  <si>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</si>
  <si>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</si>
  <si>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</si>
  <si>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</si>
  <si>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</si>
  <si>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</si>
  <si>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</si>
  <si>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</si>
  <si>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</si>
  <si>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</si>
  <si>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</si>
  <si>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</si>
  <si>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</si>
  <si>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</si>
  <si>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</si>
  <si>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</si>
  <si>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</si>
  <si>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</si>
  <si>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</si>
  <si>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</si>
  <si>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</si>
  <si>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</si>
  <si>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</si>
  <si>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</si>
  <si>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</si>
  <si>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</si>
  <si>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</si>
  <si>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</si>
  <si>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</si>
  <si>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</si>
  <si>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</si>
  <si>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</si>
  <si>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</si>
  <si>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</si>
  <si>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</si>
  <si>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</si>
  <si>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</si>
  <si>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</si>
  <si>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</si>
  <si>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</si>
  <si>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</si>
  <si>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</si>
  <si>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</si>
  <si>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</si>
  <si>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</si>
  <si>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</si>
  <si>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</si>
  <si>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</si>
  <si>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</si>
  <si>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</si>
  <si>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</si>
  <si>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</si>
  <si>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</si>
  <si>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</si>
  <si>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</si>
  <si>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</si>
  <si>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</si>
  <si>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</si>
  <si>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</si>
  <si>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</si>
  <si>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</si>
  <si>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</si>
  <si>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</si>
  <si>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</si>
  <si>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</si>
  <si>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</si>
  <si>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</si>
  <si>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</si>
  <si>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</si>
  <si>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</si>
  <si>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</si>
  <si>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</si>
  <si>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</si>
  <si>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</si>
  <si>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</si>
  <si>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</si>
  <si>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</si>
  <si>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</si>
  <si>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</si>
  <si>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</si>
  <si>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</si>
  <si>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</si>
  <si>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</si>
  <si>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</si>
  <si>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</si>
  <si>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</si>
  <si>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</si>
  <si>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</si>
  <si>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</si>
  <si>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</si>
  <si>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</si>
  <si>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</si>
  <si>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</si>
  <si>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</si>
  <si>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</si>
  <si>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</si>
  <si>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</si>
  <si>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</si>
  <si>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</si>
  <si>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</si>
  <si>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</si>
  <si>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</si>
  <si>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</si>
  <si>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</si>
  <si>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</si>
  <si>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</si>
  <si>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</si>
  <si>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</si>
  <si>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</si>
  <si>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</si>
  <si>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</si>
  <si>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</si>
  <si>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</si>
  <si>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</si>
  <si>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</si>
  <si>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</si>
  <si>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</si>
  <si>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</si>
  <si>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</si>
  <si>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</si>
  <si>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</si>
  <si>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</si>
  <si>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</si>
  <si>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</si>
  <si>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</si>
  <si>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</si>
  <si>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</si>
  <si>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</si>
  <si>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</si>
  <si>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</si>
  <si>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</si>
  <si>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</si>
  <si>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</si>
  <si>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</si>
  <si>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</si>
  <si>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</si>
  <si>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</si>
  <si>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</si>
  <si>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</si>
  <si>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</si>
  <si>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</si>
  <si>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</si>
  <si>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</si>
  <si>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</si>
  <si>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</si>
  <si>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</si>
  <si>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</si>
  <si>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</si>
  <si>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</si>
  <si>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</si>
  <si>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</si>
  <si>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</si>
  <si>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</si>
  <si>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</si>
  <si>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</si>
  <si>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</si>
  <si>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</si>
  <si>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</si>
  <si>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</si>
  <si>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</si>
  <si>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</si>
  <si>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</si>
  <si>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</si>
  <si>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</si>
  <si>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</si>
  <si>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</si>
  <si>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</si>
  <si>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</si>
  <si>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</si>
  <si>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</si>
  <si>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</si>
  <si>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</si>
  <si>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</si>
  <si>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</si>
  <si>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</si>
  <si>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</si>
  <si>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</si>
  <si>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</si>
  <si>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</si>
  <si>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</si>
  <si>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</si>
  <si>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</si>
  <si>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</si>
  <si>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</si>
  <si>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</si>
  <si>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</si>
  <si>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</si>
  <si>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</si>
  <si>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</si>
  <si>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</si>
  <si>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</si>
  <si>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</si>
  <si>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</si>
  <si>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</si>
  <si>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</si>
  <si>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</si>
  <si>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</si>
  <si>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</si>
  <si>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</si>
  <si>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</si>
  <si>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</si>
  <si>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</si>
  <si>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</si>
  <si>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</si>
  <si>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</si>
  <si>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</si>
  <si>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</si>
  <si>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</si>
  <si>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</si>
  <si>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</si>
  <si>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</si>
  <si>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</si>
  <si>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</si>
  <si>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</si>
  <si>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</si>
  <si>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</si>
  <si>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</si>
  <si>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</si>
  <si>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</si>
  <si>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</si>
  <si>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</si>
  <si>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</si>
  <si>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</si>
  <si>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</si>
  <si>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</si>
  <si>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</si>
  <si>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</si>
  <si>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</si>
  <si>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</si>
  <si>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</si>
  <si>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</si>
  <si>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</si>
  <si>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</si>
  <si>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</si>
  <si>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</si>
  <si>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</si>
  <si>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</si>
  <si>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</si>
  <si>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</si>
  <si>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</si>
  <si>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</si>
  <si>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</si>
  <si>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</si>
  <si>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</si>
  <si>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</si>
  <si>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</si>
  <si>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</si>
  <si>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</si>
  <si>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</si>
  <si>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</si>
  <si>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</si>
  <si>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</si>
  <si>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</si>
  <si>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</si>
  <si>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</si>
  <si>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</si>
  <si>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</si>
  <si>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</si>
  <si>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</si>
  <si>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</si>
  <si>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</si>
  <si>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</si>
  <si>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</si>
  <si>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</si>
  <si>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</si>
  <si>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</si>
  <si>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</si>
  <si>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</si>
  <si>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</si>
  <si>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</si>
  <si>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</si>
  <si>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</si>
  <si>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</si>
  <si>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</si>
  <si>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</si>
  <si>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</si>
  <si>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</si>
  <si>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</si>
  <si>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</si>
  <si>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</si>
  <si>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</si>
  <si>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</si>
  <si>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</si>
  <si>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</si>
  <si>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</si>
  <si>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</si>
  <si>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</si>
  <si>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</si>
  <si>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</si>
  <si>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</si>
  <si>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</si>
  <si>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</si>
  <si>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</si>
  <si>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</si>
  <si>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</si>
  <si>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</si>
  <si>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</si>
  <si>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</si>
  <si>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</si>
  <si>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</si>
  <si>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</si>
  <si>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</si>
  <si>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</si>
  <si>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</si>
  <si>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</si>
  <si>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</si>
  <si>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</si>
  <si>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</si>
  <si>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</si>
  <si>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</si>
  <si>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</si>
  <si>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</si>
  <si>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</si>
  <si>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</si>
  <si>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</si>
  <si>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</si>
  <si>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</si>
  <si>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</si>
  <si>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</si>
  <si>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</si>
  <si>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</si>
  <si>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</si>
  <si>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</si>
  <si>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</si>
  <si>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</si>
  <si>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</si>
  <si>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</si>
  <si>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</si>
  <si>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</si>
  <si>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</si>
  <si>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</si>
  <si>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</si>
  <si>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</si>
  <si>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</si>
  <si>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</si>
  <si>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</si>
  <si>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</si>
  <si>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</si>
  <si>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</si>
  <si>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</si>
  <si>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</si>
  <si>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</si>
  <si>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</si>
  <si>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</si>
  <si>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</si>
  <si>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</si>
  <si>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</si>
  <si>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</si>
  <si>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</si>
  <si>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</si>
  <si>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</si>
  <si>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</si>
  <si>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</si>
  <si>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</si>
  <si>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</si>
  <si>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</si>
  <si>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</si>
  <si>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</si>
  <si>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</si>
  <si>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</si>
  <si>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</si>
  <si>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</si>
  <si>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</si>
  <si>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</si>
  <si>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</si>
  <si>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</si>
  <si>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</si>
  <si>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</si>
  <si>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</si>
  <si>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</si>
  <si>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</si>
  <si>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</si>
  <si>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</si>
  <si>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</si>
  <si>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</si>
  <si>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</si>
  <si>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</si>
  <si>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</si>
  <si>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</si>
  <si>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</si>
  <si>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</si>
  <si>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</si>
  <si>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</si>
  <si>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</si>
  <si>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</si>
  <si>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</si>
  <si>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</si>
  <si>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</si>
  <si>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</si>
  <si>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</si>
  <si>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</si>
  <si>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</si>
  <si>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</si>
  <si>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</si>
  <si>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</si>
  <si>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</si>
  <si>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</si>
  <si>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</si>
  <si>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</si>
  <si>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</si>
  <si>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</si>
  <si>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</si>
  <si>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</si>
  <si>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</si>
  <si>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</si>
  <si>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</si>
  <si>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</si>
  <si>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</si>
  <si>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</si>
  <si>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</si>
  <si>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</si>
  <si>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</si>
  <si>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</si>
  <si>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</si>
  <si>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</si>
  <si>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</si>
  <si>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</si>
  <si>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</si>
  <si>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</si>
  <si>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</si>
  <si>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</si>
  <si>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</si>
  <si>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</si>
  <si>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</si>
  <si>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</si>
  <si>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</si>
  <si>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</si>
  <si>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</si>
  <si>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</si>
  <si>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</si>
  <si>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</si>
  <si>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</si>
  <si>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</si>
  <si>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</si>
  <si>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</si>
  <si>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</si>
  <si>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</si>
  <si>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</si>
  <si>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</si>
  <si>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</si>
  <si>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</si>
  <si>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</si>
  <si>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</si>
  <si>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</si>
  <si>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</si>
  <si>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</si>
  <si>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</si>
  <si>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</si>
  <si>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</si>
  <si>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</si>
  <si>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</si>
  <si>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</si>
  <si>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</si>
  <si>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</si>
  <si>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</si>
  <si>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</si>
  <si>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</si>
  <si>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</si>
  <si>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</si>
  <si>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</si>
  <si>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</si>
  <si>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</si>
  <si>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</si>
  <si>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</si>
  <si>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</si>
  <si>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</si>
  <si>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</si>
  <si>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</si>
  <si>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</si>
  <si>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</si>
  <si>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</si>
  <si>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</si>
  <si>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</si>
  <si>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</si>
  <si>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</si>
  <si>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</si>
  <si>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</si>
  <si>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</si>
  <si>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</si>
  <si>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</si>
  <si>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</si>
  <si>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</si>
  <si>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</si>
  <si>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</si>
  <si>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</si>
  <si>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</si>
  <si>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</si>
  <si>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</si>
  <si>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</si>
  <si>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</si>
  <si>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</si>
  <si>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</si>
  <si>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</si>
  <si>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</si>
  <si>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</si>
  <si>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</si>
  <si>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</si>
  <si>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</si>
  <si>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</si>
  <si>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</si>
  <si>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</si>
  <si>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</si>
  <si>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</si>
  <si>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</si>
  <si>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</si>
  <si>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</si>
  <si>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</si>
  <si>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</si>
  <si>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</si>
  <si>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</si>
  <si>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</si>
  <si>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</si>
  <si>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</si>
  <si>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</si>
  <si>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</si>
  <si>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</si>
  <si>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</si>
  <si>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</si>
  <si>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</si>
  <si>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</si>
  <si>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</si>
  <si>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</si>
  <si>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</si>
  <si>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</si>
  <si>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</si>
  <si>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</si>
  <si>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</si>
  <si>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</si>
  <si>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</si>
  <si>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</si>
  <si>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</si>
  <si>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</si>
  <si>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</si>
  <si>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</si>
  <si>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</si>
  <si>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</si>
  <si>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</si>
  <si>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</si>
  <si>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</si>
  <si>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</si>
  <si>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</si>
  <si>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</si>
  <si>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</si>
  <si>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</si>
  <si>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</si>
  <si>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</si>
  <si>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</si>
  <si>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</si>
  <si>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</si>
  <si>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</si>
  <si>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</si>
  <si>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</si>
  <si>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</si>
  <si>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</si>
  <si>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</si>
  <si>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</si>
  <si>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</si>
  <si>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</si>
  <si>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</si>
  <si>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</si>
  <si>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</si>
  <si>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</si>
  <si>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</si>
  <si>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</si>
  <si>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</si>
  <si>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</si>
  <si>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</si>
  <si>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</si>
  <si>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</si>
  <si>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</si>
  <si>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</si>
  <si>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</si>
  <si>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</si>
  <si>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</si>
  <si>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</si>
  <si>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</si>
  <si>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</si>
  <si>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</si>
  <si>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</si>
  <si>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</si>
  <si>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</si>
  <si>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</si>
  <si>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</si>
  <si>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</si>
  <si>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</si>
  <si>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</si>
  <si>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</si>
  <si>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</si>
  <si>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</si>
  <si>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</si>
  <si>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</si>
  <si>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</si>
  <si>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</si>
  <si>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</si>
  <si>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</si>
  <si>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</si>
  <si>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</si>
  <si>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</si>
  <si>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</si>
  <si>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</si>
  <si>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</si>
  <si>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</si>
  <si>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</si>
  <si>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</si>
  <si>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</si>
  <si>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</si>
  <si>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</si>
  <si>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</si>
  <si>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</si>
  <si>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</si>
  <si>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</si>
  <si>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</si>
  <si>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</si>
  <si>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</si>
  <si>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</si>
  <si>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</si>
  <si>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</si>
  <si>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</si>
  <si>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</si>
  <si>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</si>
  <si>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</si>
  <si>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</si>
  <si>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</si>
  <si>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</si>
  <si>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</si>
  <si>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</si>
  <si>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</si>
  <si>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</si>
  <si>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</si>
  <si>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</si>
  <si>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</si>
  <si>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</si>
  <si>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</si>
  <si>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</si>
  <si>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</si>
  <si>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</si>
  <si>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</si>
  <si>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</si>
  <si>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</si>
  <si>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</si>
  <si>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</si>
  <si>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</si>
  <si>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</si>
  <si>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</si>
  <si>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</si>
  <si>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</si>
  <si>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</si>
  <si>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</si>
  <si>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</si>
  <si>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</si>
  <si>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</si>
  <si>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</si>
  <si>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</si>
  <si>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</si>
  <si>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</si>
  <si>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</si>
  <si>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</si>
  <si>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</si>
  <si>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</si>
  <si>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</si>
  <si>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</si>
  <si>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</si>
  <si>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</si>
  <si>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</si>
  <si>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</si>
  <si>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</si>
  <si>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</si>
  <si>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</si>
  <si>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</si>
  <si>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</si>
  <si>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</si>
  <si>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</si>
  <si>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</si>
  <si>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</si>
  <si>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</si>
  <si>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</si>
  <si>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</si>
  <si>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</si>
  <si>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</si>
  <si>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</si>
  <si>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</si>
  <si>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</si>
  <si>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</si>
  <si>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</si>
  <si>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</si>
  <si>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</si>
  <si>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</si>
  <si>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</si>
  <si>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</si>
  <si>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</si>
  <si>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</si>
  <si>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</si>
  <si>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</si>
  <si>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</si>
  <si>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</si>
  <si>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</si>
  <si>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</si>
  <si>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</si>
  <si>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</si>
  <si>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</si>
  <si>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</si>
  <si>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</si>
  <si>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</si>
  <si>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</si>
  <si>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</si>
  <si>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</si>
  <si>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</si>
  <si>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</si>
  <si>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</si>
  <si>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</si>
  <si>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</si>
  <si>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</si>
  <si>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</si>
  <si>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</si>
  <si>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</si>
  <si>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</si>
  <si>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</si>
  <si>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</si>
  <si>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</si>
  <si>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</si>
  <si>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</si>
  <si>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</si>
  <si>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</si>
  <si>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</si>
  <si>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</si>
  <si>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</si>
  <si>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</si>
  <si>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</si>
  <si>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</si>
  <si>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</si>
  <si>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</si>
  <si>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</si>
  <si>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</si>
  <si>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</si>
  <si>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</si>
  <si>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</si>
  <si>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</si>
  <si>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</si>
  <si>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</si>
  <si>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</si>
  <si>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</si>
  <si>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</si>
  <si>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</si>
  <si>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</si>
  <si>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</si>
  <si>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</si>
  <si>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</si>
  <si>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</si>
  <si>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</si>
  <si>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</si>
  <si>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</si>
  <si>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</si>
  <si>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</si>
  <si>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</si>
  <si>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</si>
  <si>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</si>
  <si>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</si>
  <si>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</si>
  <si>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</si>
  <si>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</si>
  <si>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</si>
  <si>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</si>
  <si>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</si>
  <si>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</si>
  <si>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</si>
  <si>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</si>
  <si>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</si>
  <si>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</si>
  <si>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</si>
  <si>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</si>
  <si>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</si>
  <si>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</si>
  <si>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</si>
  <si>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</si>
  <si>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</si>
  <si>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</si>
  <si>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</si>
  <si>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</si>
  <si>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</si>
  <si>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</si>
  <si>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</si>
  <si>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</si>
  <si>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</si>
  <si>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</si>
  <si>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</si>
  <si>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</si>
  <si>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</si>
  <si>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</si>
  <si>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</si>
  <si>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</si>
  <si>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</si>
  <si>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</si>
  <si>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</si>
  <si>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</si>
  <si>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</si>
  <si>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</si>
  <si>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</si>
  <si>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</si>
  <si>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</si>
  <si>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</si>
  <si>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</si>
  <si>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</si>
  <si>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</si>
  <si>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</si>
  <si>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</si>
  <si>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</si>
  <si>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</si>
  <si>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</si>
  <si>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</si>
  <si>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</si>
  <si>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</si>
  <si>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</si>
  <si>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</si>
  <si>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</si>
  <si>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</si>
  <si>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</si>
  <si>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</si>
  <si>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</si>
  <si>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</si>
  <si>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</si>
  <si>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</si>
  <si>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</si>
  <si>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</si>
  <si>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</si>
  <si>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</si>
  <si>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</si>
  <si>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</si>
  <si>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</si>
  <si>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</si>
  <si>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</si>
  <si>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</si>
  <si>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</si>
  <si>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</si>
  <si>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</si>
  <si>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</si>
  <si>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</si>
  <si>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</si>
  <si>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</si>
  <si>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</si>
  <si>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</si>
  <si>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</si>
  <si>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</si>
  <si>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</si>
  <si>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</si>
  <si>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</si>
  <si>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</si>
  <si>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</si>
  <si>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</si>
  <si>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</si>
  <si>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</si>
  <si>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</si>
  <si>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</si>
  <si>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</si>
  <si>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</si>
  <si>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</si>
  <si>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</si>
  <si>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</si>
  <si>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</si>
  <si>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</si>
  <si>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</si>
  <si>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</si>
  <si>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</si>
  <si>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</si>
  <si>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</si>
  <si>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</si>
  <si>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</si>
  <si>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</si>
  <si>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</si>
  <si>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</si>
  <si>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</si>
  <si>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</si>
  <si>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</si>
  <si>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</si>
  <si>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</si>
  <si>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</si>
  <si>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</si>
  <si>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</si>
  <si>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</si>
  <si>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</si>
  <si>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</si>
  <si>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</si>
  <si>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</si>
  <si>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</si>
  <si>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</si>
  <si>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</si>
  <si>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</si>
  <si>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</si>
  <si>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</si>
  <si>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</si>
  <si>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</si>
  <si>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</si>
  <si>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</si>
  <si>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</si>
  <si>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</si>
  <si>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</si>
  <si>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</si>
  <si>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</si>
  <si>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</si>
  <si>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</si>
  <si>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</si>
  <si>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</si>
  <si>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</si>
  <si>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</si>
  <si>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</si>
  <si>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</si>
  <si>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</si>
  <si>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</si>
  <si>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</si>
  <si>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</si>
  <si>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</si>
  <si>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</si>
  <si>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</si>
  <si>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</si>
  <si>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</si>
  <si>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</si>
  <si>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</si>
  <si>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</si>
  <si>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</si>
  <si>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</si>
  <si>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</si>
  <si>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</si>
  <si>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</si>
  <si>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</si>
  <si>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</si>
  <si>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</si>
  <si>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</si>
  <si>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</si>
  <si>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</si>
  <si>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</si>
  <si>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</si>
  <si>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</si>
  <si>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</si>
  <si>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</si>
  <si>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</si>
  <si>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</si>
  <si>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</si>
  <si>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</si>
  <si>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</si>
  <si>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</si>
  <si>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</si>
  <si>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</si>
  <si>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</si>
  <si>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</si>
  <si>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</si>
  <si>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</si>
  <si>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</si>
  <si>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</si>
  <si>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</si>
  <si>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</si>
  <si>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</si>
  <si>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</si>
  <si>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</si>
  <si>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</si>
  <si>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</si>
  <si>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</si>
  <si>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</si>
  <si>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</si>
  <si>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</si>
  <si>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</si>
  <si>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</si>
  <si>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</si>
  <si>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</si>
  <si>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</si>
  <si>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</si>
  <si>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</si>
  <si>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</si>
  <si>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</si>
  <si>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</si>
  <si>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</si>
  <si>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</si>
  <si>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</si>
  <si>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</si>
  <si>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</si>
  <si>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</si>
  <si>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</si>
  <si>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</si>
  <si>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</si>
  <si>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</si>
  <si>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</si>
  <si>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</si>
  <si>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</si>
  <si>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</si>
  <si>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</si>
  <si>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</si>
  <si>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</si>
  <si>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</si>
  <si>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</si>
  <si>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</si>
  <si>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</si>
  <si>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</si>
  <si>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</si>
  <si>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</si>
  <si>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</si>
  <si>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</si>
  <si>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</si>
  <si>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</si>
  <si>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</si>
  <si>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</si>
  <si>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</si>
  <si>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</si>
  <si>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</si>
  <si>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</si>
  <si>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</si>
  <si>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</si>
  <si>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</si>
  <si>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</si>
  <si>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</si>
  <si>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</si>
  <si>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</si>
  <si>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</si>
  <si>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</si>
  <si>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</si>
  <si>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</si>
  <si>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</si>
  <si>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</si>
  <si>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</si>
  <si>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</si>
  <si>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</si>
  <si>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</si>
  <si>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</si>
  <si>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</si>
  <si>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</si>
  <si>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</si>
  <si>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</si>
  <si>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</si>
  <si>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</si>
  <si>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</si>
  <si>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</si>
  <si>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</si>
  <si>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</si>
  <si>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</si>
  <si>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</si>
  <si>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</si>
  <si>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</si>
  <si>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</si>
  <si>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</si>
  <si>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</si>
  <si>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</si>
  <si>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</si>
  <si>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</si>
  <si>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</si>
  <si>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</si>
  <si>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</si>
  <si>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</si>
  <si>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</si>
  <si>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</si>
  <si>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</si>
  <si>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</si>
  <si>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</si>
  <si>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</si>
  <si>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</si>
  <si>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</si>
  <si>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</si>
  <si>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</si>
  <si>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</si>
  <si>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</si>
  <si>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</si>
  <si>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</si>
  <si>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</si>
  <si>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</si>
  <si>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</si>
  <si>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</si>
  <si>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</si>
  <si>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</si>
  <si>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</si>
  <si>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</si>
  <si>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</si>
  <si>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</si>
  <si>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</si>
  <si>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</si>
  <si>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</si>
  <si>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</si>
  <si>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</si>
  <si>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</si>
  <si>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</si>
  <si>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</si>
  <si>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</si>
  <si>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</si>
  <si>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</si>
  <si>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</si>
  <si>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</si>
  <si>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</si>
  <si>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</si>
  <si>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</si>
  <si>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</si>
  <si>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</si>
  <si>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</si>
  <si>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</si>
  <si>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</si>
  <si>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</si>
  <si>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</si>
  <si>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</si>
  <si>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</si>
  <si>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</si>
  <si>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</si>
  <si>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</si>
  <si>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</si>
  <si>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</si>
  <si>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</si>
  <si>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</si>
  <si>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</si>
  <si>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</si>
  <si>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</si>
  <si>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</si>
  <si>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</si>
  <si>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</si>
  <si>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</si>
  <si>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</si>
  <si>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</si>
  <si>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</si>
  <si>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</si>
  <si>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</si>
  <si>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</si>
  <si>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</si>
  <si>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</si>
  <si>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</si>
  <si>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</si>
  <si>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</si>
  <si>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</si>
  <si>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</si>
  <si>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</si>
  <si>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</si>
  <si>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</si>
  <si>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</si>
  <si>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</si>
  <si>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</si>
  <si>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</si>
  <si>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</si>
  <si>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</si>
  <si>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</si>
  <si>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</si>
  <si>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</si>
  <si>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</si>
  <si>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</si>
  <si>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</si>
  <si>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</si>
  <si>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</si>
  <si>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</si>
  <si>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</si>
  <si>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</si>
  <si>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</si>
  <si>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</si>
  <si>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</si>
  <si>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</si>
  <si>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</si>
  <si>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</si>
  <si>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</si>
  <si>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</si>
  <si>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</si>
  <si>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</si>
  <si>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</si>
  <si>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</si>
  <si>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</si>
  <si>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</si>
  <si>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</si>
  <si>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</si>
  <si>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</si>
  <si>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</si>
  <si>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</si>
  <si>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</si>
  <si>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</si>
  <si>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</si>
  <si>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</si>
  <si>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</si>
  <si>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</si>
  <si>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</si>
  <si>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</si>
  <si>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</si>
  <si>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</si>
  <si>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</si>
  <si>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</si>
  <si>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</si>
  <si>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</si>
  <si>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</si>
  <si>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</si>
  <si>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</si>
  <si>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</si>
  <si>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</si>
  <si>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</si>
  <si>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</si>
  <si>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</si>
  <si>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</si>
  <si>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</si>
  <si>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</si>
  <si>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</si>
  <si>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</si>
  <si>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</si>
  <si>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</si>
  <si>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</si>
  <si>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</si>
  <si>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</si>
  <si>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</si>
  <si>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</si>
  <si>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</si>
  <si>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</si>
  <si>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</si>
  <si>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</si>
  <si>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</si>
  <si>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</si>
  <si>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</si>
  <si>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</si>
  <si>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</si>
  <si>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</si>
  <si>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</si>
  <si>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</si>
  <si>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</si>
  <si>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</si>
  <si>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</si>
  <si>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</si>
  <si>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</si>
  <si>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</si>
  <si>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</si>
  <si>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</si>
  <si>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</si>
  <si>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</si>
  <si>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</si>
  <si>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</si>
  <si>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</si>
  <si>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</si>
  <si>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</si>
  <si>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</si>
  <si>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</si>
  <si>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</si>
  <si>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</si>
  <si>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</si>
  <si>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</si>
  <si>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</si>
  <si>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</si>
  <si>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</si>
  <si>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</si>
  <si>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</si>
  <si>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</si>
  <si>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</si>
  <si>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</si>
  <si>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</si>
  <si>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</si>
  <si>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</si>
  <si>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</si>
  <si>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</si>
  <si>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</si>
  <si>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</si>
  <si>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</si>
  <si>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</si>
  <si>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</si>
  <si>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</si>
  <si>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</si>
  <si>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</si>
  <si>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</si>
  <si>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</si>
  <si>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</si>
  <si>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</si>
  <si>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</si>
  <si>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</si>
  <si>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</si>
  <si>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</si>
  <si>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</si>
  <si>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</si>
  <si>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</si>
  <si>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</si>
  <si>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</si>
  <si>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</si>
  <si>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</si>
  <si>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</si>
  <si>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</si>
  <si>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</si>
  <si>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</si>
  <si>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</si>
  <si>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</si>
  <si>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</si>
  <si>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</si>
  <si>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</si>
  <si>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</si>
  <si>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</si>
  <si>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</si>
  <si>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</si>
  <si>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</si>
  <si>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</si>
  <si>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</si>
  <si>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</si>
  <si>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</si>
  <si>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</si>
  <si>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</si>
  <si>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</si>
  <si>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</si>
  <si>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</si>
  <si>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</si>
  <si>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</si>
  <si>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</si>
  <si>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</si>
  <si>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</si>
  <si>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</si>
  <si>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</si>
  <si>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</si>
  <si>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</si>
  <si>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</si>
  <si>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</si>
  <si>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</si>
  <si>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</si>
  <si>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</si>
  <si>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</si>
  <si>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</si>
  <si>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</si>
  <si>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</si>
  <si>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</si>
  <si>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</si>
  <si>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</si>
  <si>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</si>
  <si>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</si>
  <si>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</si>
  <si>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</si>
  <si>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</si>
  <si>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</si>
  <si>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</si>
  <si>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</si>
  <si>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</si>
  <si>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</si>
  <si>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</si>
  <si>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</si>
  <si>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</si>
  <si>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</si>
  <si>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</si>
  <si>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</si>
  <si>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</si>
  <si>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</si>
  <si>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</si>
  <si>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</si>
  <si>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</si>
  <si>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</si>
  <si>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</si>
  <si>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</si>
  <si>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</si>
  <si>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</si>
  <si>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</si>
  <si>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</si>
  <si>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</si>
  <si>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</si>
  <si>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</si>
  <si>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</si>
  <si>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</si>
  <si>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</si>
  <si>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</si>
  <si>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</si>
  <si>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</si>
  <si>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</si>
  <si>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</si>
  <si>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</si>
  <si>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</si>
  <si>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</si>
  <si>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</si>
  <si>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</si>
  <si>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</si>
  <si>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</si>
  <si>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</si>
  <si>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</si>
  <si>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</si>
  <si>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</si>
  <si>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</si>
  <si>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</si>
  <si>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</si>
  <si>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</si>
  <si>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</si>
  <si>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</si>
  <si>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</si>
  <si>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</si>
  <si>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</si>
  <si>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</si>
  <si>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</si>
  <si>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</si>
  <si>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</si>
  <si>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</si>
  <si>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</si>
  <si>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</si>
  <si>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</si>
  <si>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</si>
  <si>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</si>
  <si>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</si>
  <si>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</si>
  <si>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</si>
  <si>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</si>
  <si>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</si>
  <si>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</si>
  <si>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</si>
  <si>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</si>
  <si>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</si>
  <si>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</si>
  <si>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</si>
  <si>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</si>
  <si>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</si>
  <si>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</si>
  <si>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</si>
  <si>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</si>
  <si>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</si>
  <si>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</si>
  <si>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</si>
  <si>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</si>
  <si>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</si>
  <si>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</si>
  <si>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</si>
  <si>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</si>
  <si>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</si>
  <si>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</si>
  <si>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</si>
  <si>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</si>
  <si>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</si>
  <si>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</si>
  <si>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</si>
  <si>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</si>
  <si>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</si>
  <si>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</si>
  <si>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</si>
  <si>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</si>
  <si>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</si>
  <si>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</si>
  <si>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</si>
  <si>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</si>
  <si>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</si>
  <si>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</si>
  <si>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</si>
  <si>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</si>
  <si>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</si>
  <si>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</si>
  <si>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</si>
  <si>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</si>
  <si>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</si>
  <si>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</si>
  <si>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</si>
  <si>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</si>
  <si>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</si>
  <si>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</si>
  <si>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</si>
  <si>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</si>
  <si>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</si>
  <si>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</si>
  <si>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</si>
  <si>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</si>
  <si>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</si>
  <si>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</si>
  <si>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</si>
  <si>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</si>
  <si>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</si>
  <si>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</si>
  <si>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</si>
  <si>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</si>
  <si>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</si>
  <si>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</si>
  <si>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</si>
  <si>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</si>
  <si>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</si>
  <si>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</si>
  <si>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</si>
  <si>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</si>
  <si>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</si>
  <si>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</si>
  <si>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</si>
  <si>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</si>
  <si>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</si>
  <si>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</si>
  <si>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</si>
  <si>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</si>
  <si>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</si>
  <si>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</si>
  <si>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</si>
  <si>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</si>
  <si>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</si>
  <si>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</si>
  <si>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</si>
  <si>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</si>
  <si>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</si>
  <si>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</si>
  <si>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</si>
  <si>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</si>
  <si>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</si>
  <si>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</si>
  <si>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</si>
  <si>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</si>
  <si>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</si>
  <si>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</si>
  <si>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</si>
  <si>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</si>
  <si>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</si>
  <si>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</si>
  <si>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</si>
  <si>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</si>
  <si>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</si>
  <si>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</si>
  <si>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</si>
  <si>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</si>
  <si>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</si>
  <si>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</si>
  <si>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</si>
  <si>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</si>
  <si>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</si>
  <si>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</si>
  <si>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</si>
  <si>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</si>
  <si>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</si>
  <si>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</si>
  <si>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</si>
  <si>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</si>
  <si>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</si>
  <si>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</si>
  <si>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</si>
  <si>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</si>
  <si>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</si>
  <si>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</si>
  <si>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</si>
  <si>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</si>
  <si>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</si>
  <si>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</si>
  <si>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</si>
  <si>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</si>
  <si>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</si>
  <si>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</si>
  <si>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</si>
  <si>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</si>
  <si>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</si>
  <si>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</si>
  <si>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</si>
  <si>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</si>
  <si>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</si>
  <si>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</si>
  <si>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</si>
  <si>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</si>
  <si>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</si>
  <si>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</si>
  <si>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</si>
  <si>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</si>
  <si>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</si>
  <si>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</si>
  <si>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</si>
  <si>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</si>
  <si>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</si>
  <si>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</si>
  <si>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</si>
  <si>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</si>
  <si>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</si>
  <si>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</si>
  <si>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</si>
  <si>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</si>
  <si>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</si>
  <si>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</si>
  <si>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</si>
  <si>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</si>
  <si>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</si>
  <si>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</si>
  <si>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</si>
  <si>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</si>
  <si>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</si>
  <si>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</si>
  <si>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</si>
  <si>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</si>
  <si>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</si>
  <si>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</si>
  <si>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</si>
  <si>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</si>
  <si>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</si>
  <si>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</si>
  <si>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</si>
  <si>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</si>
  <si>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</si>
  <si>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</si>
  <si>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</si>
  <si>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</si>
  <si>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</si>
  <si>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</si>
  <si>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</si>
  <si>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</si>
  <si>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</si>
  <si>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</si>
  <si>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</si>
  <si>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</si>
  <si>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</si>
  <si>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</si>
  <si>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</si>
  <si>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</si>
  <si>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</si>
  <si>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</si>
  <si>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</si>
  <si>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</si>
  <si>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</si>
  <si>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</si>
  <si>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</si>
  <si>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</si>
  <si>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</si>
  <si>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</si>
  <si>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</si>
  <si>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</si>
  <si>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</si>
  <si>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</si>
  <si>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</si>
  <si>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</si>
  <si>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</si>
  <si>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</si>
  <si>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</si>
  <si>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</si>
  <si>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</si>
  <si>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</si>
  <si>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</si>
  <si>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</si>
  <si>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</si>
  <si>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</si>
  <si>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</si>
  <si>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</si>
  <si>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</si>
  <si>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</si>
  <si>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</si>
  <si>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</si>
  <si>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</si>
  <si>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</si>
  <si>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</si>
  <si>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</si>
  <si>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</si>
  <si>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</si>
  <si>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</si>
  <si>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</si>
  <si>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</si>
  <si>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</si>
  <si>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</si>
  <si>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</si>
  <si>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</si>
  <si>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</si>
  <si>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</si>
  <si>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</si>
  <si>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</si>
  <si>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</si>
  <si>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</si>
  <si>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</si>
  <si>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</si>
  <si>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</si>
  <si>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</si>
  <si>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</si>
  <si>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</si>
  <si>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</si>
  <si>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</si>
  <si>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</si>
  <si>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</si>
  <si>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</si>
  <si>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</si>
  <si>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</si>
  <si>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</si>
  <si>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</si>
  <si>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</si>
  <si>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</si>
  <si>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</si>
  <si>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</si>
  <si>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</si>
  <si>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</si>
  <si>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</si>
  <si>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</si>
  <si>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</si>
  <si>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</si>
  <si>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</si>
  <si>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</si>
  <si>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</si>
  <si>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</si>
  <si>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</si>
  <si>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</si>
  <si>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</si>
  <si>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</si>
  <si>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</si>
  <si>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</si>
  <si>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</si>
  <si>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</si>
  <si>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</si>
  <si>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</si>
  <si>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</si>
  <si>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</si>
  <si>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</si>
  <si>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</si>
  <si>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</si>
  <si>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</si>
  <si>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</si>
  <si>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</si>
  <si>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</si>
  <si>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</si>
  <si>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</si>
  <si>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</si>
  <si>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</si>
  <si>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</si>
  <si>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</si>
  <si>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</si>
  <si>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</si>
  <si>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</si>
  <si>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</si>
  <si>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</si>
  <si>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</si>
  <si>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</si>
  <si>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</si>
  <si>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</si>
  <si>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</si>
  <si>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</si>
  <si>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</si>
  <si>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</si>
  <si>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</si>
  <si>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</si>
  <si>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</si>
  <si>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</si>
  <si>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</si>
  <si>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</si>
  <si>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</si>
  <si>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</si>
  <si>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</si>
  <si>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</si>
  <si>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</si>
  <si>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</si>
  <si>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</si>
  <si>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</si>
  <si>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</si>
  <si>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</si>
  <si>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</si>
  <si>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</si>
  <si>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</si>
  <si>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</si>
  <si>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</si>
  <si>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</si>
  <si>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</si>
  <si>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</si>
  <si>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</si>
  <si>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</si>
  <si>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</si>
  <si>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</si>
  <si>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</si>
  <si>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</si>
  <si>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</si>
  <si>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</si>
  <si>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</si>
  <si>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</si>
  <si>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</si>
  <si>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</si>
  <si>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</si>
  <si>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</si>
  <si>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</si>
  <si>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</si>
  <si>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</si>
  <si>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</si>
  <si>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</si>
  <si>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</si>
  <si>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</si>
  <si>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</si>
  <si>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</si>
  <si>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</si>
  <si>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</si>
  <si>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</si>
  <si>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</si>
  <si>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</si>
  <si>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</si>
  <si>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</si>
  <si>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</si>
  <si>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</si>
  <si>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</si>
  <si>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</si>
  <si>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</si>
  <si>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</si>
  <si>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</si>
  <si>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</si>
  <si>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</si>
  <si>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</si>
  <si>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</si>
  <si>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</si>
  <si>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</si>
  <si>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</si>
  <si>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</si>
  <si>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</si>
  <si>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</si>
  <si>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</si>
  <si>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</si>
  <si>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</si>
  <si>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</si>
  <si>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</si>
  <si>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</si>
  <si>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</si>
  <si>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</si>
  <si>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</si>
  <si>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</si>
  <si>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</si>
  <si>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</si>
  <si>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</si>
  <si>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</si>
  <si>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</si>
  <si>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</si>
  <si>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</si>
  <si>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</si>
  <si>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</si>
  <si>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</si>
  <si>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</si>
  <si>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</si>
  <si>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</si>
  <si>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</si>
  <si>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</si>
  <si>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</si>
  <si>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</si>
  <si>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</si>
  <si>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</si>
  <si>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</si>
  <si>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</si>
  <si>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</si>
  <si>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</si>
  <si>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</si>
  <si>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</si>
  <si>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</si>
  <si>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</si>
  <si>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</si>
  <si>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</si>
  <si>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</si>
  <si>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</si>
  <si>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</si>
  <si>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</si>
  <si>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</si>
  <si>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</si>
  <si>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</si>
  <si>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</si>
  <si>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</si>
  <si>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</si>
  <si>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</si>
  <si>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</si>
  <si>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</si>
  <si>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</si>
  <si>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</si>
  <si>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</si>
  <si>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</si>
  <si>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</si>
  <si>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</si>
  <si>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</si>
  <si>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</si>
  <si>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</si>
  <si>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</si>
  <si>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</si>
  <si>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</si>
  <si>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</si>
  <si>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</si>
  <si>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</si>
  <si>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</si>
  <si>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</si>
  <si>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</si>
  <si>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</si>
  <si>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</si>
  <si>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</si>
  <si>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</si>
  <si>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</si>
  <si>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</si>
  <si>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</si>
  <si>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</si>
  <si>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</si>
  <si>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</si>
  <si>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</si>
  <si>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</si>
  <si>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</si>
  <si>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</si>
  <si>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</si>
  <si>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</si>
  <si>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</si>
  <si>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</si>
  <si>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</si>
  <si>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</si>
  <si>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</si>
  <si>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</si>
  <si>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</si>
  <si>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</si>
  <si>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</si>
  <si>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</si>
  <si>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</si>
  <si>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</si>
  <si>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</si>
  <si>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</si>
  <si>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</si>
  <si>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</si>
  <si>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</si>
  <si>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</si>
  <si>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</si>
  <si>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</si>
  <si>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</si>
  <si>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</si>
  <si>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</si>
  <si>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</si>
  <si>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</si>
  <si>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</si>
  <si>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</si>
  <si>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</si>
  <si>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</si>
  <si>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</si>
  <si>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</si>
  <si>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</si>
  <si>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</si>
  <si>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</si>
  <si>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</si>
  <si>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</si>
  <si>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</si>
  <si>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</si>
  <si>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</si>
  <si>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</si>
  <si>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</si>
  <si>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</si>
  <si>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</si>
  <si>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</si>
  <si>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</si>
  <si>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</si>
  <si>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</si>
  <si>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</si>
  <si>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</si>
  <si>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</si>
  <si>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</si>
  <si>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</si>
  <si>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</si>
  <si>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</si>
  <si>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</si>
  <si>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</si>
  <si>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</si>
  <si>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</si>
  <si>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</si>
  <si>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</si>
  <si>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</si>
  <si>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</si>
  <si>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</si>
  <si>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</si>
  <si>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</si>
  <si>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</si>
  <si>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</si>
  <si>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</si>
  <si>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</si>
  <si>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</si>
  <si>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</si>
  <si>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</si>
  <si>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</si>
  <si>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</si>
  <si>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</si>
  <si>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</si>
  <si>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</si>
  <si>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</si>
  <si>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</si>
  <si>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</si>
  <si>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</si>
  <si>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</si>
  <si>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</si>
  <si>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</si>
  <si>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</si>
  <si>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</si>
  <si>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</si>
  <si>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</si>
  <si>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</si>
  <si>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</si>
  <si>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</si>
  <si>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</si>
  <si>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</si>
  <si>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</si>
  <si>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</si>
  <si>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</si>
  <si>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</si>
  <si>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</si>
  <si>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</si>
  <si>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</si>
  <si>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</si>
  <si>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</si>
  <si>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</si>
  <si>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</si>
  <si>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</si>
  <si>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</si>
  <si>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</si>
  <si>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</si>
  <si>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</si>
  <si>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</si>
  <si>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</si>
  <si>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</si>
  <si>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</si>
  <si>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</si>
  <si>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</si>
  <si>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</si>
  <si>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</si>
  <si>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</si>
  <si>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</si>
  <si>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</si>
  <si>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</si>
  <si>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</si>
  <si>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</si>
  <si>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</si>
  <si>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</si>
  <si>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</si>
  <si>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</si>
  <si>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</si>
  <si>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</si>
  <si>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</si>
  <si>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</si>
  <si>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</si>
  <si>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</si>
  <si>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</si>
  <si>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</si>
  <si>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</si>
  <si>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</si>
  <si>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</si>
  <si>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</si>
  <si>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</si>
  <si>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</si>
  <si>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</si>
  <si>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</si>
  <si>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</si>
  <si>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</si>
  <si>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</si>
  <si>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</si>
  <si>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</si>
  <si>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</si>
  <si>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</si>
  <si>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</si>
  <si>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</si>
  <si>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</si>
  <si>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</si>
  <si>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</si>
  <si>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</si>
  <si>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</si>
  <si>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</si>
  <si>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</si>
  <si>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</si>
  <si>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</si>
  <si>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</si>
  <si>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</si>
  <si>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</si>
  <si>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</si>
  <si>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</si>
  <si>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</si>
  <si>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</si>
  <si>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</si>
  <si>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</si>
  <si>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</si>
  <si>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</si>
  <si>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</si>
  <si>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</si>
  <si>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</si>
  <si>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</si>
  <si>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</si>
  <si>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</si>
  <si>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</si>
  <si>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</si>
  <si>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</si>
  <si>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</si>
  <si>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</si>
  <si>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</si>
  <si>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</si>
  <si>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</si>
  <si>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</si>
  <si>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</si>
  <si>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</si>
  <si>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</si>
  <si>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</si>
  <si>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</si>
  <si>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</si>
  <si>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</si>
  <si>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</si>
  <si>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</si>
  <si>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</si>
  <si>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</si>
  <si>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</si>
  <si>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</si>
  <si>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</si>
  <si>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</si>
  <si>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</si>
  <si>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</si>
  <si>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</si>
  <si>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</si>
  <si>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</si>
  <si>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</si>
  <si>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</si>
  <si>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</si>
  <si>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</si>
  <si>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</si>
  <si>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</si>
  <si>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</si>
  <si>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</si>
  <si>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</si>
  <si>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</si>
  <si>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</si>
  <si>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</si>
  <si>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</si>
  <si>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</si>
  <si>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</si>
  <si>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</si>
  <si>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</si>
  <si>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</si>
  <si>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</si>
  <si>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</si>
  <si>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</si>
  <si>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</si>
  <si>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</si>
  <si>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</si>
  <si>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</si>
  <si>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</si>
  <si>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</si>
  <si>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</si>
  <si>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</si>
  <si>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</si>
  <si>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</si>
  <si>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</si>
  <si>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</si>
  <si>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</si>
  <si>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</si>
  <si>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</si>
  <si>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</si>
  <si>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</si>
  <si>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</si>
  <si>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</si>
  <si>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</si>
  <si>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</si>
  <si>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</si>
  <si>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</si>
  <si>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</si>
  <si>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</si>
  <si>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</si>
  <si>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</si>
  <si>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</si>
  <si>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</si>
  <si>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</si>
  <si>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</si>
  <si>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</si>
  <si>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</si>
  <si>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</si>
  <si>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</si>
  <si>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</si>
  <si>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</si>
  <si>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</si>
  <si>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</si>
  <si>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</si>
  <si>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</si>
  <si>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</si>
  <si>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</si>
  <si>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</si>
  <si>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</si>
  <si>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</si>
  <si>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</si>
  <si>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</si>
  <si>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</si>
  <si>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</si>
  <si>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</si>
  <si>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</si>
  <si>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</si>
  <si>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</si>
  <si>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</si>
  <si>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</si>
  <si>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</si>
  <si>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</si>
  <si>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</si>
  <si>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</si>
  <si>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</si>
  <si>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</si>
  <si>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</si>
  <si>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</si>
  <si>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</si>
  <si>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</si>
  <si>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</si>
  <si>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</si>
  <si>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</si>
  <si>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</si>
  <si>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</si>
  <si>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</si>
  <si>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</si>
  <si>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</si>
  <si>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</si>
  <si>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</si>
  <si>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</si>
  <si>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</si>
  <si>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</si>
  <si>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</si>
  <si>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</si>
  <si>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</si>
  <si>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</si>
  <si>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</si>
  <si>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</si>
  <si>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</si>
  <si>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</si>
  <si>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</si>
  <si>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</si>
  <si>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</si>
  <si>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</si>
  <si>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</si>
  <si>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</si>
  <si>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</si>
  <si>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</si>
  <si>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</si>
  <si>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</si>
  <si>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</si>
  <si>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</si>
  <si>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</si>
  <si>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</si>
  <si>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</si>
  <si>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</si>
  <si>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</si>
  <si>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</si>
  <si>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</si>
  <si>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</si>
  <si>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</si>
  <si>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</si>
  <si>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</si>
  <si>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</si>
  <si>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</si>
  <si>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</si>
  <si>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</si>
  <si>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</si>
  <si>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</si>
  <si>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</si>
  <si>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</si>
  <si>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</si>
  <si>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</si>
  <si>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</si>
  <si>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</si>
  <si>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</si>
  <si>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</si>
  <si>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</si>
  <si>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</si>
  <si>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</si>
  <si>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</si>
  <si>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</si>
  <si>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</si>
  <si>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</si>
  <si>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</si>
  <si>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</si>
  <si>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</si>
  <si>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</si>
  <si>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</si>
  <si>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</si>
  <si>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</si>
  <si>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</si>
  <si>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</si>
  <si>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</si>
  <si>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</si>
  <si>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</si>
  <si>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</si>
  <si>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</si>
  <si>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</si>
  <si>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</si>
  <si>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</si>
  <si>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</si>
  <si>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</si>
  <si>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</si>
  <si>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</si>
  <si>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</si>
  <si>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</si>
  <si>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</si>
  <si>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</si>
  <si>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</si>
  <si>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</si>
  <si>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</si>
  <si>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</si>
  <si>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</si>
  <si>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</si>
  <si>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</si>
  <si>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</si>
  <si>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</si>
  <si>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</si>
  <si>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</si>
  <si>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</si>
  <si>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</si>
  <si>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</si>
  <si>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</si>
  <si>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</si>
  <si>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</si>
  <si>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</si>
  <si>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</si>
  <si>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</si>
  <si>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</si>
  <si>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</si>
  <si>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</si>
  <si>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</si>
  <si>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</si>
  <si>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</si>
  <si>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</si>
  <si>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</si>
  <si>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</si>
  <si>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</si>
  <si>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</si>
  <si>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</si>
  <si>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</si>
  <si>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</si>
  <si>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</si>
  <si>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</si>
  <si>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</si>
  <si>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</si>
  <si>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</si>
  <si>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</si>
  <si>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</si>
  <si>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</si>
  <si>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</si>
  <si>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</si>
  <si>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</si>
  <si>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</si>
  <si>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</si>
  <si>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</si>
  <si>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</si>
  <si>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</si>
  <si>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</si>
  <si>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</si>
  <si>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</si>
  <si>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</si>
  <si>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</si>
  <si>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</si>
  <si>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</si>
  <si>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</si>
  <si>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</si>
  <si>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</si>
  <si>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</si>
  <si>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</si>
  <si>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</si>
  <si>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</si>
  <si>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</si>
  <si>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</si>
  <si>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</si>
  <si>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</si>
  <si>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</si>
  <si>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</si>
  <si>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</si>
  <si>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</si>
  <si>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</si>
  <si>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</si>
  <si>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</si>
  <si>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</si>
  <si>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</si>
  <si>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</si>
  <si>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</si>
  <si>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</si>
  <si>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</si>
  <si>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</si>
  <si>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</si>
  <si>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</si>
  <si>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</si>
  <si>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</si>
  <si>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</si>
  <si>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</si>
  <si>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</si>
  <si>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</si>
  <si>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</si>
  <si>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</si>
  <si>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</si>
  <si>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</si>
  <si>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</si>
  <si>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</si>
  <si>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</si>
  <si>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</si>
  <si>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</si>
  <si>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</si>
  <si>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</si>
  <si>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</si>
  <si>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</si>
  <si>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</si>
  <si>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</si>
  <si>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</si>
  <si>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</si>
  <si>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</si>
  <si>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</si>
  <si>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</si>
  <si>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</si>
  <si>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</si>
  <si>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</si>
  <si>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</si>
  <si>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</si>
  <si>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</si>
  <si>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</si>
  <si>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</si>
  <si>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</si>
  <si>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</si>
  <si>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</si>
  <si>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</si>
  <si>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</si>
  <si>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</si>
  <si>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</si>
  <si>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</si>
  <si>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</si>
  <si>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</si>
  <si>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</si>
  <si>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</si>
  <si>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</si>
  <si>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</si>
  <si>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</si>
  <si>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</si>
  <si>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</si>
  <si>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</si>
  <si>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</si>
  <si>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</si>
  <si>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</si>
  <si>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</si>
  <si>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</si>
  <si>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</si>
  <si>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</si>
  <si>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</si>
  <si>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</si>
  <si>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</si>
  <si>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</si>
  <si>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</si>
  <si>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</si>
  <si>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</si>
  <si>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</si>
  <si>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</si>
  <si>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</si>
  <si>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</si>
  <si>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</si>
  <si>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</si>
  <si>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</si>
  <si>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</si>
  <si>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</si>
  <si>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</si>
  <si>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</si>
  <si>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</si>
  <si>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</si>
  <si>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</si>
  <si>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</si>
  <si>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</si>
  <si>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</si>
  <si>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</si>
  <si>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</si>
  <si>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</si>
  <si>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</si>
  <si>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</si>
  <si>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</si>
  <si>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</si>
  <si>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</si>
  <si>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</si>
  <si>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</si>
  <si>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</si>
  <si>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</si>
  <si>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</si>
  <si>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</si>
  <si>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</si>
  <si>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</si>
  <si>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</si>
  <si>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</si>
  <si>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</si>
  <si>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</si>
  <si>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</si>
  <si>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</si>
  <si>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</si>
  <si>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</si>
  <si>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</si>
  <si>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</si>
  <si>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</si>
  <si>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</si>
  <si>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</si>
  <si>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</si>
  <si>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</si>
  <si>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</si>
  <si>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</si>
  <si>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</si>
  <si>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</si>
  <si>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</si>
  <si>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</si>
  <si>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</si>
  <si>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</si>
  <si>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</si>
  <si>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</si>
  <si>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</si>
  <si>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</si>
  <si>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</si>
  <si>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</si>
  <si>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</si>
  <si>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</si>
  <si>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</si>
  <si>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</si>
  <si>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</si>
  <si>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</si>
  <si>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</si>
  <si>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</si>
  <si>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</si>
  <si>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</si>
  <si>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</si>
  <si>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</si>
  <si>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</si>
  <si>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</si>
  <si>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</si>
  <si>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</si>
  <si>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</si>
  <si>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</si>
  <si>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</si>
  <si>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</si>
  <si>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</si>
  <si>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</si>
  <si>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</si>
  <si>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</si>
  <si>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</si>
  <si>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</si>
  <si>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</si>
  <si>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</si>
  <si>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</si>
  <si>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</si>
  <si>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</si>
  <si>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</si>
  <si>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</si>
  <si>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</si>
  <si>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</si>
  <si>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</si>
  <si>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</si>
  <si>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</si>
  <si>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</si>
  <si>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</si>
  <si>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</si>
  <si>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</si>
  <si>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</si>
  <si>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</si>
  <si>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</si>
  <si>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</si>
  <si>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</si>
  <si>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</si>
  <si>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</si>
  <si>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</si>
  <si>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</si>
  <si>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</si>
  <si>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</si>
  <si>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</si>
  <si>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</si>
  <si>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</si>
  <si>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</si>
  <si>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</si>
  <si>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</si>
  <si>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</si>
  <si>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</si>
  <si>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</si>
  <si>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</si>
  <si>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</si>
  <si>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</si>
  <si>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</si>
  <si>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</si>
  <si>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</si>
  <si>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</si>
  <si>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</si>
  <si>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</si>
  <si>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</si>
  <si>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</si>
  <si>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</si>
  <si>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</si>
  <si>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</si>
  <si>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</si>
  <si>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</si>
  <si>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</si>
  <si>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</si>
  <si>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</si>
  <si>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</si>
  <si>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</si>
  <si>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</si>
  <si>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</si>
  <si>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</si>
  <si>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</si>
  <si>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</si>
  <si>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</si>
  <si>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</si>
  <si>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</si>
  <si>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</si>
  <si>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</si>
  <si>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</si>
  <si>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</si>
  <si>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</si>
  <si>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</si>
  <si>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</si>
  <si>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</si>
  <si>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</si>
  <si>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</si>
  <si>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</si>
  <si>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</si>
  <si>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</si>
  <si>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</si>
  <si>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</si>
  <si>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</si>
  <si>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</si>
  <si>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</si>
  <si>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</si>
  <si>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</si>
  <si>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</si>
  <si>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</si>
  <si>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</si>
  <si>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</si>
  <si>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</si>
  <si>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</si>
  <si>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</si>
  <si>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</si>
  <si>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</si>
  <si>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</si>
  <si>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</si>
  <si>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</si>
  <si>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</si>
  <si>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</si>
  <si>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</si>
  <si>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</si>
  <si>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</si>
  <si>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</si>
  <si>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</si>
  <si>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</si>
  <si>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</si>
  <si>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</si>
  <si>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</si>
  <si>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</si>
  <si>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</si>
  <si>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</si>
  <si>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</si>
  <si>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</si>
  <si>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</si>
  <si>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</si>
  <si>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</si>
  <si>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</si>
  <si>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</si>
  <si>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</si>
  <si>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</si>
  <si>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</si>
  <si>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</si>
  <si>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</si>
  <si>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</si>
  <si>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</si>
  <si>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</si>
  <si>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</si>
  <si>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</si>
  <si>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</si>
  <si>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</si>
  <si>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</si>
  <si>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</si>
  <si>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</si>
  <si>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</si>
  <si>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</si>
  <si>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</si>
  <si>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</si>
  <si>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</si>
  <si>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</si>
  <si>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</si>
  <si>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</si>
  <si>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</si>
  <si>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</si>
  <si>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</si>
  <si>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</si>
  <si>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</si>
  <si>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</si>
  <si>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</si>
  <si>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</si>
  <si>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</si>
  <si>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</si>
  <si>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</si>
  <si>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</si>
  <si>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</si>
  <si>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</si>
  <si>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</si>
  <si>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</si>
  <si>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</si>
  <si>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</si>
  <si>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</si>
  <si>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</si>
  <si>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</si>
  <si>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</si>
  <si>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</si>
  <si>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</si>
  <si>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</si>
  <si>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</si>
  <si>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</si>
  <si>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</si>
  <si>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</si>
  <si>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</si>
  <si>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</si>
  <si>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</si>
  <si>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</si>
  <si>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</si>
  <si>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</si>
  <si>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</si>
  <si>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</si>
  <si>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</si>
  <si>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</si>
  <si>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</si>
  <si>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</si>
  <si>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</si>
  <si>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</si>
  <si>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</si>
  <si>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</si>
  <si>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</si>
  <si>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</si>
  <si>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</si>
  <si>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</si>
  <si>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</si>
  <si>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</si>
  <si>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</si>
  <si>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</si>
  <si>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</si>
  <si>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</si>
  <si>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</si>
  <si>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</si>
  <si>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</si>
  <si>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</si>
  <si>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</si>
  <si>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</si>
  <si>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</si>
  <si>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</si>
  <si>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</si>
  <si>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</si>
  <si>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</si>
  <si>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</si>
  <si>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</si>
  <si>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</si>
  <si>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</si>
  <si>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</si>
  <si>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</si>
  <si>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</si>
  <si>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</si>
  <si>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</si>
  <si>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</si>
  <si>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</si>
  <si>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</si>
  <si>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</si>
  <si>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</si>
  <si>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</si>
  <si>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</si>
  <si>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</si>
  <si>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</si>
  <si>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</si>
  <si>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</si>
  <si>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</si>
  <si>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</si>
  <si>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</si>
  <si>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</si>
  <si>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</si>
  <si>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</si>
  <si>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</si>
  <si>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</si>
  <si>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</si>
  <si>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</si>
  <si>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</si>
  <si>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</si>
  <si>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</si>
  <si>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</si>
  <si>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</si>
  <si>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</si>
  <si>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</si>
  <si>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</si>
  <si>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</si>
  <si>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</si>
  <si>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</si>
  <si>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</si>
  <si>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</si>
  <si>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</si>
  <si>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</si>
  <si>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</si>
  <si>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</si>
  <si>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</si>
  <si>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</si>
  <si>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</si>
  <si>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</si>
  <si>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</si>
  <si>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</si>
  <si>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</si>
  <si>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</si>
  <si>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</si>
  <si>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</si>
  <si>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</si>
  <si>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</si>
  <si>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</si>
  <si>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</si>
  <si>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</si>
  <si>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</si>
  <si>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</si>
  <si>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</si>
  <si>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</si>
  <si>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</si>
  <si>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</si>
  <si>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</si>
  <si>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</si>
  <si>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</si>
  <si>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</si>
  <si>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</si>
  <si>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</si>
  <si>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</si>
  <si>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</si>
  <si>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</si>
  <si>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</si>
  <si>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</si>
  <si>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</si>
  <si>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</si>
  <si>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</si>
  <si>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</si>
  <si>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</si>
  <si>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</si>
  <si>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</si>
  <si>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</si>
  <si>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</si>
  <si>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</si>
  <si>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</si>
  <si>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</si>
  <si>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</si>
  <si>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</si>
  <si>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</si>
  <si>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</si>
  <si>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</si>
  <si>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</si>
  <si>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</si>
  <si>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</si>
  <si>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</si>
  <si>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</si>
  <si>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</si>
  <si>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</si>
  <si>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</si>
  <si>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</si>
  <si>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</si>
  <si>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</si>
  <si>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</si>
  <si>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</si>
  <si>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</si>
  <si>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</si>
  <si>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</si>
  <si>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</si>
  <si>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</si>
  <si>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</si>
  <si>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</si>
  <si>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</si>
  <si>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</si>
  <si>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</si>
  <si>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</si>
  <si>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</si>
  <si>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</si>
  <si>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</si>
  <si>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</si>
  <si>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</si>
  <si>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</si>
  <si>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</si>
  <si>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</si>
  <si>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</si>
  <si>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</si>
  <si>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</si>
  <si>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</si>
  <si>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</si>
  <si>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</si>
  <si>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</si>
  <si>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</si>
  <si>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</si>
  <si>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</si>
  <si>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</si>
  <si>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</si>
  <si>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</si>
  <si>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</si>
  <si>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</si>
  <si>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</si>
  <si>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</si>
  <si>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</si>
  <si>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</si>
  <si>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</si>
  <si>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</si>
  <si>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</si>
  <si>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</si>
  <si>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</si>
  <si>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</si>
  <si>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</si>
  <si>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</si>
  <si>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</si>
  <si>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</si>
  <si>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</si>
  <si>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</si>
  <si>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</si>
  <si>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</si>
  <si>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</si>
  <si>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</si>
  <si>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</si>
  <si>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</si>
  <si>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</si>
  <si>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</si>
  <si>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</si>
  <si>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</si>
  <si>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</si>
  <si>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</si>
  <si>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</si>
  <si>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</si>
  <si>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</si>
  <si>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</si>
  <si>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</si>
  <si>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</si>
  <si>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</si>
  <si>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</si>
  <si>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</si>
  <si>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</si>
  <si>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</si>
  <si>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</si>
  <si>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</si>
  <si>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</si>
  <si>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</si>
  <si>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</si>
  <si>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</si>
  <si>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</si>
  <si>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</si>
  <si>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</si>
  <si>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</si>
  <si>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</si>
  <si>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</si>
  <si>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</si>
  <si>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</si>
  <si>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</si>
  <si>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</si>
  <si>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</si>
  <si>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</si>
  <si>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</si>
  <si>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</si>
  <si>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</si>
  <si>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</si>
  <si>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</si>
  <si>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</si>
  <si>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</si>
  <si>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</si>
  <si>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</si>
  <si>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</si>
  <si>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</si>
  <si>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</si>
  <si>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</si>
  <si>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</si>
  <si>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</si>
  <si>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</si>
  <si>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</si>
  <si>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</si>
  <si>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</si>
  <si>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</si>
  <si>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</si>
  <si>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</si>
  <si>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</si>
  <si>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</si>
  <si>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</si>
  <si>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</si>
  <si>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</si>
  <si>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</si>
  <si>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</si>
  <si>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</si>
  <si>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</si>
  <si>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</si>
  <si>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</si>
  <si>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</si>
  <si>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</si>
  <si>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</si>
  <si>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</si>
  <si>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</si>
  <si>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</si>
  <si>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</si>
  <si>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</si>
  <si>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</si>
  <si>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</si>
  <si>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</si>
  <si>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</si>
  <si>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</si>
  <si>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</si>
  <si>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</si>
  <si>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</si>
  <si>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</si>
  <si>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</si>
  <si>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</si>
  <si>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</si>
  <si>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</si>
  <si>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</si>
  <si>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</si>
  <si>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</si>
  <si>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</si>
  <si>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</si>
  <si>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</si>
  <si>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</si>
  <si>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</si>
  <si>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</si>
  <si>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</si>
  <si>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</si>
  <si>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</si>
  <si>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</si>
  <si>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</si>
  <si>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</si>
  <si>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</si>
  <si>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</si>
  <si>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</si>
  <si>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</si>
  <si>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</si>
  <si>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</si>
  <si>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</si>
  <si>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</si>
  <si>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</si>
  <si>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</si>
  <si>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</si>
  <si>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</si>
  <si>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</si>
  <si>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</si>
  <si>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</si>
  <si>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</si>
  <si>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</si>
  <si>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</si>
  <si>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</si>
  <si>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</si>
  <si>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</si>
  <si>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</si>
  <si>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</si>
  <si>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</si>
  <si>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</si>
  <si>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</si>
  <si>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</si>
  <si>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</si>
  <si>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</si>
  <si>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</si>
  <si>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</si>
  <si>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</si>
  <si>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</si>
  <si>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</si>
  <si>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</si>
  <si>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</si>
  <si>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</si>
  <si>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</si>
  <si>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</si>
  <si>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</si>
  <si>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</si>
  <si>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</si>
  <si>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</si>
  <si>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</si>
  <si>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</si>
  <si>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</si>
  <si>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</si>
  <si>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</si>
  <si>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</si>
  <si>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</si>
  <si>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</si>
  <si>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</si>
  <si>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</si>
  <si>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</si>
  <si>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</si>
  <si>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</si>
  <si>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</si>
  <si>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</si>
  <si>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</si>
  <si>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</si>
  <si>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</si>
  <si>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</si>
  <si>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</si>
  <si>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</si>
  <si>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</si>
  <si>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</si>
  <si>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</si>
  <si>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</si>
  <si>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</si>
  <si>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</si>
  <si>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</si>
  <si>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</si>
  <si>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</si>
  <si>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</si>
  <si>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</si>
  <si>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</si>
  <si>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</si>
  <si>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</si>
  <si>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</si>
  <si>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</si>
  <si>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</si>
  <si>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</si>
  <si>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</si>
  <si>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</si>
  <si>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</si>
  <si>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</si>
  <si>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</si>
  <si>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</si>
  <si>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</si>
  <si>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</si>
  <si>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</si>
  <si>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</si>
  <si>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</si>
  <si>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</si>
  <si>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</si>
  <si>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</si>
  <si>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</si>
  <si>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</si>
  <si>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</si>
  <si>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</si>
  <si>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</si>
  <si>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</si>
  <si>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</si>
  <si>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</si>
  <si>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</si>
  <si>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</si>
  <si>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</si>
  <si>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</si>
  <si>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</si>
  <si>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</si>
  <si>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</si>
  <si>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</si>
  <si>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</si>
  <si>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</si>
  <si>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</si>
  <si>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</si>
  <si>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</si>
  <si>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</si>
  <si>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</si>
  <si>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</si>
  <si>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</si>
  <si>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</si>
  <si>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</si>
  <si>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</si>
  <si>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</si>
  <si>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</si>
  <si>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</si>
  <si>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</si>
  <si>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</si>
  <si>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</si>
  <si>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</si>
  <si>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</si>
  <si>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</si>
  <si>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</si>
  <si>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</si>
  <si>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</si>
  <si>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</si>
  <si>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</si>
  <si>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</si>
  <si>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</si>
  <si>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</si>
  <si>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</si>
  <si>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</si>
  <si>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</si>
  <si>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</si>
  <si>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</si>
  <si>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</si>
  <si>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</si>
  <si>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</si>
  <si>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</si>
  <si>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</si>
  <si>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</si>
  <si>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</si>
  <si>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</si>
  <si>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</si>
  <si>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</si>
  <si>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</si>
  <si>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</si>
  <si>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</si>
  <si>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</si>
  <si>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</si>
  <si>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</si>
  <si>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</si>
  <si>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</si>
  <si>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</si>
  <si>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</si>
  <si>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</si>
  <si>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</si>
  <si>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</si>
  <si>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</si>
  <si>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</si>
  <si>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</si>
  <si>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</si>
  <si>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</si>
  <si>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</si>
  <si>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</si>
  <si>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</si>
  <si>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</si>
  <si>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</si>
  <si>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</si>
  <si>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</si>
  <si>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</si>
  <si>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</si>
  <si>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</si>
  <si>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</si>
  <si>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</si>
  <si>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</si>
  <si>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</si>
  <si>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</si>
  <si>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</si>
  <si>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</si>
  <si>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</si>
  <si>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</si>
  <si>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</si>
  <si>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</si>
  <si>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</si>
  <si>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</si>
  <si>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</si>
  <si>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</si>
  <si>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</si>
  <si>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</si>
  <si>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</si>
  <si>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</si>
  <si>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</si>
  <si>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</si>
  <si>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</si>
  <si>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</si>
  <si>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</si>
  <si>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</si>
  <si>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</si>
  <si>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</si>
  <si>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</si>
  <si>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</si>
  <si>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</si>
  <si>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</si>
  <si>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</si>
  <si>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</si>
  <si>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</si>
  <si>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</si>
  <si>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</si>
  <si>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</si>
  <si>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</si>
  <si>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</si>
  <si>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</si>
  <si>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</si>
  <si>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</si>
  <si>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</si>
  <si>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</si>
  <si>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</si>
  <si>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</si>
  <si>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</si>
  <si>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</si>
  <si>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</si>
  <si>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</si>
  <si>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</si>
  <si>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</si>
  <si>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</si>
  <si>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</si>
  <si>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</si>
  <si>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</si>
  <si>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</si>
  <si>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</si>
  <si>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</si>
  <si>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</si>
  <si>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</si>
  <si>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</si>
  <si>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</si>
  <si>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</si>
  <si>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</si>
  <si>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</si>
  <si>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</si>
  <si>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</si>
  <si>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</si>
  <si>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</si>
  <si>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</si>
  <si>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</si>
  <si>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</si>
  <si>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</si>
  <si>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</si>
  <si>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</si>
  <si>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</si>
  <si>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</si>
  <si>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</si>
  <si>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</si>
  <si>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</si>
  <si>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</si>
  <si>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</si>
  <si>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</si>
  <si>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</si>
  <si>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</si>
  <si>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</si>
  <si>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</si>
  <si>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</si>
  <si>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</si>
  <si>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</si>
  <si>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</si>
  <si>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</si>
  <si>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</si>
  <si>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</si>
  <si>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</si>
  <si>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</si>
  <si>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</si>
  <si>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</si>
  <si>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</si>
  <si>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</si>
  <si>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</si>
  <si>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</si>
  <si>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</si>
  <si>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</si>
  <si>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</si>
  <si>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</si>
  <si>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</si>
  <si>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</si>
  <si>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</si>
  <si>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</si>
  <si>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</si>
  <si>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</si>
  <si>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</si>
  <si>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</si>
  <si>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</si>
  <si>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</si>
  <si>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</si>
  <si>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</si>
  <si>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</si>
  <si>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</si>
  <si>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</si>
  <si>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</si>
  <si>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</si>
  <si>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</si>
  <si>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</si>
  <si>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</si>
  <si>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</si>
  <si>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</si>
  <si>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</si>
  <si>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</si>
  <si>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</si>
  <si>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</si>
  <si>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</si>
  <si>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</si>
  <si>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</si>
  <si>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</si>
  <si>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</si>
  <si>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</si>
  <si>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</si>
  <si>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</si>
  <si>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</si>
  <si>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</si>
  <si>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</si>
  <si>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</si>
  <si>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</si>
  <si>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</si>
  <si>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</si>
  <si>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</si>
  <si>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</si>
  <si>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</si>
  <si>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</si>
  <si>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</si>
  <si>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</si>
  <si>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</si>
  <si>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</si>
  <si>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</si>
  <si>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</si>
  <si>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</si>
  <si>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</si>
  <si>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</si>
  <si>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</si>
  <si>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</si>
  <si>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</si>
  <si>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</si>
  <si>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</si>
  <si>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</si>
  <si>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</si>
  <si>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</si>
  <si>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</si>
  <si>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</si>
  <si>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</si>
  <si>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</si>
  <si>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</si>
  <si>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</si>
  <si>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</si>
  <si>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</si>
  <si>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</si>
  <si>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</si>
  <si>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</si>
  <si>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</si>
  <si>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</si>
  <si>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</si>
  <si>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</si>
  <si>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</si>
  <si>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</si>
  <si>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</si>
  <si>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</si>
  <si>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</si>
  <si>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</si>
  <si>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</si>
  <si>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</si>
  <si>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</si>
  <si>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</si>
  <si>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</si>
  <si>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</si>
  <si>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</si>
  <si>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</si>
  <si>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</si>
  <si>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</si>
  <si>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</si>
  <si>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</si>
  <si>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</si>
  <si>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</si>
  <si>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</si>
  <si>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</si>
  <si>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</si>
  <si>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</si>
  <si>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</si>
  <si>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</si>
  <si>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</si>
  <si>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</si>
  <si>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</si>
  <si>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</si>
  <si>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</si>
  <si>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</si>
  <si>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</si>
  <si>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</si>
  <si>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</si>
  <si>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</si>
  <si>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</si>
  <si>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</si>
  <si>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</si>
  <si>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</si>
  <si>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</si>
  <si>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</si>
  <si>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</si>
  <si>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</si>
  <si>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</si>
  <si>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</si>
  <si>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</si>
  <si>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</si>
  <si>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</si>
  <si>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</si>
  <si>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</si>
  <si>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</si>
  <si>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</si>
  <si>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</si>
  <si>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</si>
  <si>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</si>
  <si>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</si>
  <si>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</si>
  <si>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</si>
  <si>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</si>
  <si>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</si>
  <si>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</si>
  <si>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</si>
  <si>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</si>
  <si>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</si>
  <si>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</si>
  <si>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</si>
  <si>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</si>
  <si>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</si>
  <si>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</si>
  <si>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</si>
  <si>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</si>
  <si>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</si>
  <si>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</si>
  <si>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</si>
  <si>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</si>
  <si>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</si>
  <si>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</si>
  <si>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</si>
  <si>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</si>
  <si>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</si>
  <si>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</si>
  <si>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</si>
  <si>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</si>
  <si>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</si>
  <si>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</si>
  <si>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</si>
  <si>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</si>
  <si>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</si>
  <si>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</si>
  <si>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</si>
  <si>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</si>
  <si>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</si>
  <si>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</si>
  <si>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</si>
  <si>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</si>
  <si>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</si>
  <si>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</si>
  <si>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</si>
  <si>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</si>
  <si>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</si>
  <si>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</si>
  <si>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</si>
  <si>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</si>
  <si>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</si>
  <si>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</si>
  <si>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</si>
  <si>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</si>
  <si>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</si>
  <si>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</si>
  <si>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</si>
  <si>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</si>
  <si>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</si>
  <si>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</si>
  <si>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</si>
  <si>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</si>
  <si>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</si>
  <si>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</si>
  <si>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</si>
  <si>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</si>
  <si>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</si>
  <si>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</si>
  <si>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</si>
  <si>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</si>
  <si>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</si>
  <si>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</si>
  <si>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</si>
  <si>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</si>
  <si>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</si>
  <si>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</si>
  <si>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</si>
  <si>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</si>
  <si>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</si>
  <si>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</si>
  <si>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</si>
  <si>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</si>
  <si>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</si>
  <si>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</si>
  <si>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</si>
  <si>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</si>
  <si>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</si>
  <si>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</si>
  <si>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</si>
  <si>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</si>
  <si>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</si>
  <si>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</si>
  <si>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</si>
  <si>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</si>
  <si>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</si>
  <si>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</si>
  <si>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</si>
  <si>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</si>
  <si>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</si>
  <si>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</si>
  <si>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</si>
  <si>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</si>
  <si>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</si>
  <si>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</si>
  <si>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</si>
  <si>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</si>
  <si>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</si>
  <si>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</si>
  <si>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</si>
  <si>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</si>
  <si>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</si>
  <si>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</si>
  <si>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</si>
  <si>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</si>
  <si>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</si>
  <si>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</si>
  <si>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</si>
  <si>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</si>
  <si>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</si>
  <si>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</si>
  <si>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</si>
  <si>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</si>
  <si>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</si>
  <si>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</si>
  <si>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</si>
  <si>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</si>
  <si>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</si>
  <si>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</si>
  <si>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</si>
  <si>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</si>
  <si>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</si>
  <si>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</si>
  <si>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</si>
  <si>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</si>
  <si>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</si>
  <si>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</si>
  <si>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</si>
  <si>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</si>
  <si>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</si>
  <si>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</si>
  <si>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</si>
  <si>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</si>
  <si>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</si>
  <si>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</si>
  <si>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</si>
  <si>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</si>
  <si>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</si>
  <si>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</si>
  <si>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</si>
  <si>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</si>
  <si>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</si>
  <si>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</si>
  <si>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</si>
  <si>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</si>
  <si>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</si>
  <si>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</si>
  <si>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</si>
  <si>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</si>
  <si>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</si>
  <si>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</si>
  <si>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</si>
  <si>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</si>
  <si>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</si>
  <si>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</si>
  <si>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</si>
  <si>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</si>
  <si>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</si>
  <si>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</si>
  <si>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</si>
  <si>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</si>
  <si>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</si>
  <si>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</si>
  <si>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</si>
  <si>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</si>
  <si>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</si>
  <si>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</si>
  <si>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</si>
  <si>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</si>
  <si>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</si>
  <si>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</si>
  <si>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</si>
  <si>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</si>
  <si>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</si>
  <si>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</si>
  <si>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</si>
  <si>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</si>
  <si>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</si>
  <si>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</si>
  <si>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</si>
  <si>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</si>
  <si>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</si>
  <si>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</si>
  <si>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</si>
  <si>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</si>
  <si>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</si>
  <si>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</si>
  <si>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</si>
  <si>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</si>
  <si>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</si>
  <si>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</si>
  <si>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</si>
  <si>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</si>
  <si>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</si>
  <si>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</si>
  <si>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</si>
  <si>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</si>
  <si>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</si>
  <si>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</si>
  <si>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</si>
  <si>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</si>
  <si>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</si>
  <si>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</si>
  <si>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</si>
  <si>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</si>
  <si>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</si>
  <si>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</si>
  <si>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</si>
  <si>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</si>
  <si>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</si>
  <si>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</si>
  <si>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</si>
  <si>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</si>
  <si>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</si>
  <si>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</si>
  <si>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</si>
  <si>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</si>
  <si>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</si>
  <si>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</si>
  <si>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</si>
  <si>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</si>
  <si>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</si>
  <si>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</si>
  <si>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</si>
  <si>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</si>
  <si>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</si>
  <si>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</si>
  <si>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</si>
  <si>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</si>
  <si>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</si>
  <si>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</si>
  <si>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</si>
  <si>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</si>
  <si>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</si>
  <si>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</si>
  <si>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</si>
  <si>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</si>
  <si>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</si>
  <si>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</si>
  <si>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</si>
  <si>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</si>
  <si>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</si>
  <si>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</si>
  <si>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</si>
  <si>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</si>
  <si>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</si>
  <si>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</si>
  <si>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</si>
  <si>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</si>
  <si>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</si>
  <si>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</si>
  <si>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</si>
  <si>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</si>
  <si>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</si>
  <si>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</si>
  <si>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</si>
  <si>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</si>
  <si>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</si>
  <si>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</si>
  <si>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</si>
  <si>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</si>
  <si>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</si>
  <si>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</si>
  <si>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</si>
  <si>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</si>
  <si>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</si>
  <si>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</si>
  <si>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</si>
  <si>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</si>
  <si>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</si>
  <si>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</si>
  <si>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</si>
  <si>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</si>
  <si>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</si>
  <si>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</si>
  <si>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</si>
  <si>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</si>
  <si>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</si>
  <si>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</si>
  <si>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</si>
  <si>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</si>
  <si>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</si>
  <si>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</si>
  <si>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</si>
  <si>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</si>
  <si>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</si>
  <si>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</si>
  <si>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</si>
  <si>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</si>
  <si>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</si>
  <si>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</si>
  <si>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</si>
  <si>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</si>
  <si>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</si>
  <si>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</si>
  <si>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</si>
  <si>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</si>
  <si>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</si>
  <si>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</si>
  <si>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</si>
  <si>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</si>
  <si>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</si>
  <si>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</si>
  <si>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</si>
  <si>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</si>
  <si>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</si>
  <si>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</si>
  <si>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</si>
  <si>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</si>
  <si>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</si>
  <si>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</si>
  <si>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</si>
  <si>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</si>
  <si>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</si>
  <si>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</si>
  <si>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</si>
  <si>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</si>
  <si>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</si>
  <si>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</si>
  <si>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</si>
  <si>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</si>
  <si>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</si>
  <si>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</si>
  <si>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</si>
  <si>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</si>
  <si>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</si>
  <si>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</si>
  <si>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</si>
  <si>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</si>
  <si>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</si>
  <si>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</si>
  <si>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</si>
  <si>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</si>
  <si>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</si>
  <si>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</si>
  <si>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</si>
  <si>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</si>
  <si>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</si>
  <si>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</si>
  <si>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</si>
  <si>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</si>
  <si>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</si>
  <si>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</si>
  <si>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</si>
  <si>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</si>
  <si>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</si>
  <si>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</si>
  <si>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</si>
  <si>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</si>
  <si>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</si>
  <si>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</si>
  <si>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</si>
  <si>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</si>
  <si>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</si>
  <si>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</si>
  <si>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</si>
  <si>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</si>
  <si>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</si>
  <si>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</si>
  <si>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</si>
  <si>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</si>
  <si>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</si>
  <si>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</si>
  <si>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</si>
  <si>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</si>
  <si>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</si>
  <si>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</si>
  <si>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</si>
  <si>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</si>
  <si>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</si>
  <si>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</si>
  <si>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</si>
  <si>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</si>
  <si>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</si>
  <si>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</si>
  <si>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</si>
  <si>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</si>
  <si>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</si>
  <si>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</si>
  <si>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</si>
  <si>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</si>
  <si>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</si>
  <si>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</si>
  <si>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</si>
  <si>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</si>
  <si>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</si>
  <si>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</si>
  <si>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</si>
  <si>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</si>
  <si>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</si>
  <si>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</si>
  <si>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</si>
  <si>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</si>
  <si>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</si>
  <si>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</si>
  <si>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</si>
  <si>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</si>
  <si>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</si>
  <si>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</si>
  <si>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</si>
  <si>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</si>
  <si>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</si>
  <si>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</si>
  <si>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</si>
  <si>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</si>
  <si>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</si>
  <si>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</si>
  <si>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</si>
  <si>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</si>
  <si>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</si>
  <si>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</si>
  <si>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</si>
  <si>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</si>
  <si>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</si>
  <si>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</si>
  <si>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</si>
  <si>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</si>
  <si>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</si>
  <si>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</si>
  <si>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</si>
  <si>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</si>
  <si>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</si>
  <si>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</si>
  <si>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</si>
  <si>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</si>
  <si>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</si>
  <si>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</si>
  <si>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</si>
  <si>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</si>
  <si>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</si>
  <si>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</si>
  <si>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</si>
  <si>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</si>
  <si>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</si>
  <si>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</si>
  <si>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</si>
  <si>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</si>
  <si>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</si>
  <si>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</si>
  <si>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</si>
  <si>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</si>
  <si>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</si>
  <si>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</si>
  <si>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</si>
  <si>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</si>
  <si>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</si>
  <si>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</si>
  <si>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</si>
  <si>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</si>
  <si>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</si>
  <si>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</si>
  <si>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</si>
  <si>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</si>
  <si>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</si>
  <si>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</si>
  <si>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</si>
  <si>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</si>
  <si>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</si>
  <si>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</si>
  <si>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</si>
  <si>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</si>
  <si>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</si>
  <si>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</si>
  <si>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</si>
  <si>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</si>
  <si>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</si>
  <si>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</si>
  <si>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</si>
  <si>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</si>
  <si>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</si>
  <si>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</si>
  <si>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</si>
  <si>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</si>
  <si>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</si>
  <si>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</si>
  <si>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</si>
  <si>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</si>
  <si>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</si>
  <si>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</si>
  <si>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</si>
  <si>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</si>
  <si>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</si>
  <si>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</si>
  <si>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</si>
  <si>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</si>
  <si>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</si>
  <si>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</si>
  <si>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</si>
  <si>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</si>
  <si>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</si>
  <si>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</si>
  <si>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</si>
  <si>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</si>
  <si>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</si>
  <si>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</si>
  <si>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</si>
  <si>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</si>
  <si>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</si>
  <si>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</si>
  <si>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</si>
  <si>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</si>
  <si>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</si>
  <si>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</si>
  <si>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</si>
  <si>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</si>
  <si>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</si>
  <si>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</si>
  <si>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</si>
  <si>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</si>
  <si>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</si>
  <si>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</si>
  <si>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</si>
  <si>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</si>
  <si>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</si>
  <si>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</si>
  <si>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</si>
  <si>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</si>
  <si>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</si>
  <si>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</si>
  <si>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</si>
  <si>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</si>
  <si>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</si>
  <si>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</si>
  <si>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</si>
  <si>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</si>
  <si>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</si>
  <si>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</si>
  <si>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</si>
  <si>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</si>
  <si>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</si>
  <si>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</si>
  <si>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</si>
  <si>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</si>
  <si>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</si>
  <si>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</si>
  <si>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</si>
  <si>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</si>
  <si>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</si>
  <si>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</si>
  <si>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</si>
  <si>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</si>
  <si>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</si>
  <si>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</si>
  <si>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</si>
  <si>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</si>
  <si>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</si>
  <si>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</si>
  <si>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</si>
  <si>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</si>
  <si>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</si>
  <si>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</si>
  <si>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</si>
  <si>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</si>
  <si>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</si>
  <si>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</si>
  <si>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</si>
  <si>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</si>
  <si>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</si>
  <si>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</si>
  <si>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</si>
  <si>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</si>
  <si>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</si>
  <si>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</si>
  <si>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</si>
  <si>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</si>
  <si>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</si>
  <si>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</si>
  <si>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</si>
  <si>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</si>
  <si>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</si>
  <si>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</si>
  <si>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</si>
  <si>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</si>
  <si>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</si>
  <si>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</si>
  <si>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</si>
  <si>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</si>
  <si>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</si>
  <si>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</si>
  <si>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</si>
  <si>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</si>
  <si>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</si>
  <si>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</si>
  <si>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</si>
  <si>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</si>
  <si>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</si>
  <si>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</si>
  <si>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</si>
  <si>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</si>
  <si>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</si>
  <si>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</si>
  <si>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</si>
  <si>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</si>
  <si>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</si>
  <si>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</si>
  <si>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</si>
  <si>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</si>
  <si>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</si>
  <si>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</si>
  <si>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</si>
  <si>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</si>
  <si>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</si>
  <si>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</si>
  <si>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</si>
  <si>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</si>
  <si>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</si>
  <si>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</si>
  <si>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</si>
  <si>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</si>
  <si>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</si>
  <si>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</si>
  <si>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</si>
  <si>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</si>
  <si>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</si>
  <si>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</si>
  <si>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</si>
  <si>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</si>
  <si>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</si>
  <si>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</si>
  <si>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</si>
  <si>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</si>
  <si>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</si>
  <si>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</si>
  <si>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</si>
  <si>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</si>
  <si>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</si>
  <si>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</si>
  <si>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</si>
  <si>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</si>
  <si>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</si>
  <si>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</si>
  <si>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</si>
  <si>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</si>
  <si>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</si>
  <si>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</si>
  <si>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</si>
  <si>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</si>
  <si>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</si>
  <si>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</si>
  <si>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</si>
  <si>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</si>
  <si>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</si>
  <si>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</si>
  <si>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</si>
  <si>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</si>
  <si>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</si>
  <si>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</si>
  <si>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</si>
  <si>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</si>
  <si>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</si>
  <si>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</si>
  <si>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</si>
  <si>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</si>
  <si>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</si>
  <si>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</si>
  <si>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</si>
  <si>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</si>
  <si>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</si>
  <si>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</si>
  <si>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</si>
  <si>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</si>
  <si>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</si>
  <si>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</si>
  <si>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</si>
  <si>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</si>
  <si>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</si>
  <si>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</si>
  <si>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</si>
  <si>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</si>
  <si>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</si>
  <si>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</si>
  <si>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</si>
  <si>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</si>
  <si>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</si>
  <si>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</si>
  <si>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</si>
  <si>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</si>
  <si>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</si>
  <si>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</si>
  <si>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</si>
  <si>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</si>
  <si>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</si>
  <si>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</si>
  <si>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</si>
  <si>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</si>
  <si>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</si>
  <si>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</si>
  <si>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</si>
  <si>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</si>
  <si>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</si>
  <si>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</si>
  <si>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</si>
  <si>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</si>
  <si>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</si>
  <si>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</si>
  <si>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</si>
  <si>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</si>
  <si>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</si>
  <si>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</si>
  <si>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</si>
  <si>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</si>
  <si>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</si>
  <si>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</si>
  <si>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</si>
  <si>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</si>
  <si>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</si>
  <si>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</si>
  <si>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</si>
  <si>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</si>
  <si>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</si>
  <si>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</si>
  <si>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</si>
  <si>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</si>
  <si>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</si>
  <si>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</si>
  <si>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</si>
  <si>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</si>
  <si>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</si>
  <si>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</si>
  <si>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</si>
  <si>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</si>
  <si>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</si>
  <si>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</si>
  <si>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</si>
  <si>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</si>
  <si>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</si>
  <si>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</si>
  <si>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</si>
  <si>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</si>
  <si>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</si>
  <si>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</si>
  <si>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</si>
  <si>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</si>
  <si>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</si>
  <si>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</si>
  <si>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</si>
  <si>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</si>
  <si>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</si>
  <si>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</si>
  <si>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</si>
  <si>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</si>
  <si>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</si>
  <si>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</si>
  <si>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</si>
  <si>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</si>
  <si>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</si>
  <si>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</si>
  <si>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</si>
  <si>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</si>
  <si>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</si>
  <si>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</si>
  <si>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</si>
  <si>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</si>
  <si>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</si>
  <si>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</si>
  <si>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</si>
  <si>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</si>
  <si>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</si>
  <si>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</si>
  <si>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</si>
  <si>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</si>
  <si>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</si>
  <si>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</si>
  <si>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</si>
  <si>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</si>
  <si>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</si>
  <si>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</si>
  <si>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</si>
  <si>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</si>
  <si>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</si>
  <si>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</si>
  <si>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</si>
  <si>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</si>
  <si>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</si>
  <si>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</si>
  <si>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</si>
  <si>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</si>
  <si>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</si>
  <si>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</si>
  <si>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</si>
  <si>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</si>
  <si>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</si>
  <si>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</si>
  <si>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</si>
  <si>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</si>
  <si>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</si>
  <si>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</si>
  <si>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</si>
  <si>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</si>
  <si>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</si>
  <si>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</si>
  <si>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</si>
  <si>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</si>
  <si>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</si>
  <si>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</si>
  <si>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</si>
  <si>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</si>
  <si>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</si>
  <si>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</si>
  <si>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</si>
  <si>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</si>
  <si>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</si>
  <si>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</si>
  <si>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</si>
  <si>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</si>
  <si>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</si>
  <si>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</si>
  <si>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</si>
  <si>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</si>
  <si>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</si>
  <si>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</si>
  <si>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</si>
  <si>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</si>
  <si>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</si>
  <si>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</si>
  <si>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</si>
  <si>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</si>
  <si>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</si>
  <si>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</si>
  <si>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</si>
  <si>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</si>
  <si>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</si>
  <si>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</si>
  <si>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</si>
  <si>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</si>
  <si>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</si>
  <si>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</si>
  <si>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</si>
  <si>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</si>
  <si>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</si>
  <si>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</si>
  <si>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</si>
  <si>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</si>
  <si>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</si>
  <si>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</si>
  <si>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</si>
  <si>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</si>
  <si>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</si>
  <si>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</si>
  <si>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</si>
  <si>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</si>
  <si>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</si>
  <si>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</si>
  <si>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</si>
  <si>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</si>
  <si>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</si>
  <si>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</si>
  <si>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</si>
  <si>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</si>
  <si>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</si>
  <si>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</si>
  <si>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</si>
  <si>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</si>
  <si>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</si>
  <si>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</si>
  <si>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</si>
  <si>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</si>
  <si>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</si>
  <si>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</si>
  <si>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</si>
  <si>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</si>
  <si>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</si>
  <si>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</si>
  <si>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</si>
  <si>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</si>
  <si>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</si>
  <si>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</si>
  <si>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</si>
  <si>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</si>
  <si>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</si>
  <si>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</si>
  <si>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</si>
  <si>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</si>
  <si>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</si>
  <si>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</si>
  <si>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</si>
  <si>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</si>
  <si>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</si>
  <si>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</si>
  <si>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</si>
  <si>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</si>
  <si>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</si>
  <si>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</si>
  <si>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</si>
  <si>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</si>
  <si>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</si>
  <si>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</si>
  <si>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</si>
  <si>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</si>
  <si>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</si>
  <si>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</si>
  <si>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</si>
  <si>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</si>
  <si>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</si>
  <si>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</si>
  <si>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</si>
  <si>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</si>
  <si>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</si>
  <si>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</si>
  <si>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</si>
  <si>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</si>
  <si>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</si>
  <si>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</si>
  <si>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</si>
  <si>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</si>
  <si>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</si>
  <si>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</si>
  <si>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</si>
  <si>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</si>
  <si>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</si>
  <si>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</si>
  <si>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</si>
  <si>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</si>
  <si>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</si>
  <si>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</si>
  <si>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</si>
  <si>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</si>
  <si>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</si>
  <si>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</si>
  <si>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</si>
  <si>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</si>
  <si>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</si>
  <si>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</si>
  <si>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</si>
  <si>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</si>
  <si>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</si>
  <si>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</si>
  <si>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</si>
  <si>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</si>
  <si>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</si>
  <si>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</si>
  <si>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</si>
  <si>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</si>
  <si>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</si>
  <si>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</si>
  <si>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</si>
  <si>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</si>
  <si>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</si>
  <si>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</si>
  <si>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</si>
  <si>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</si>
  <si>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</si>
  <si>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</si>
  <si>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</si>
  <si>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</si>
  <si>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</si>
  <si>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</si>
  <si>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</si>
  <si>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</si>
  <si>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</si>
  <si>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</si>
  <si>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</si>
  <si>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</si>
  <si>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</si>
  <si>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</si>
  <si>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</si>
  <si>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</si>
  <si>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</si>
  <si>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</si>
  <si>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</si>
  <si>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</si>
  <si>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</si>
  <si>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</si>
  <si>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</si>
  <si>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</si>
  <si>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</si>
  <si>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</si>
  <si>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</si>
  <si>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</si>
  <si>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</si>
  <si>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</si>
  <si>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</si>
  <si>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</si>
  <si>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</si>
  <si>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</si>
  <si>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</si>
  <si>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</si>
  <si>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</si>
  <si>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</si>
  <si>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</si>
  <si>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</si>
  <si>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</si>
  <si>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</si>
  <si>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</si>
  <si>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</si>
  <si>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</si>
  <si>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</si>
  <si>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</si>
  <si>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</si>
  <si>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</si>
  <si>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</si>
  <si>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</si>
  <si>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</si>
  <si>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</si>
  <si>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</si>
  <si>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</si>
  <si>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</si>
  <si>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</si>
  <si>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</si>
  <si>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</si>
  <si>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</si>
  <si>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</si>
  <si>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</si>
  <si>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</si>
  <si>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</si>
  <si>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</si>
  <si>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</si>
  <si>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</si>
  <si>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</si>
  <si>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</si>
  <si>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</si>
  <si>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</si>
  <si>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</si>
  <si>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</si>
  <si>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</si>
  <si>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</si>
  <si>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</si>
  <si>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</si>
  <si>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</si>
  <si>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</si>
  <si>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</si>
  <si>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</si>
  <si>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</si>
  <si>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</si>
  <si>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</si>
  <si>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</si>
  <si>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</si>
  <si>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</si>
  <si>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</si>
  <si>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</si>
  <si>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</si>
  <si>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</si>
  <si>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</si>
  <si>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</si>
  <si>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</si>
  <si>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</si>
  <si>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</si>
  <si>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</si>
  <si>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</si>
  <si>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</si>
  <si>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</si>
  <si>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</si>
  <si>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</si>
  <si>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</si>
  <si>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</si>
  <si>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</si>
  <si>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</si>
  <si>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</si>
  <si>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</si>
  <si>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</si>
  <si>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</si>
  <si>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</si>
  <si>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</si>
  <si>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</si>
  <si>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</si>
  <si>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</si>
  <si>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</si>
  <si>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</si>
  <si>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</si>
  <si>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</si>
  <si>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</si>
  <si>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</si>
  <si>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</si>
  <si>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</si>
  <si>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</si>
  <si>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</si>
  <si>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</si>
  <si>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</si>
  <si>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</si>
  <si>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</si>
  <si>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</si>
  <si>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</si>
  <si>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</si>
  <si>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</si>
  <si>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</si>
  <si>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</si>
  <si>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</si>
  <si>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</si>
  <si>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</si>
  <si>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</si>
  <si>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</si>
  <si>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</si>
  <si>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</si>
  <si>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</si>
  <si>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</si>
  <si>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</si>
  <si>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</si>
  <si>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</si>
  <si>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</si>
  <si>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</si>
  <si>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</si>
  <si>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</si>
  <si>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</si>
  <si>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</si>
  <si>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</si>
  <si>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</si>
  <si>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</si>
  <si>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</si>
  <si>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</si>
  <si>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</si>
  <si>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</si>
  <si>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</si>
  <si>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</si>
  <si>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</si>
  <si>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</si>
  <si>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</si>
  <si>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</si>
  <si>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</si>
  <si>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</si>
  <si>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</si>
  <si>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</si>
  <si>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</si>
  <si>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</si>
  <si>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</si>
  <si>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</si>
  <si>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</si>
  <si>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</si>
  <si>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</si>
  <si>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</si>
  <si>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</si>
  <si>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</si>
  <si>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</si>
  <si>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</si>
  <si>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</si>
  <si>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</si>
  <si>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</si>
  <si>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</si>
  <si>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</si>
  <si>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</si>
  <si>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</si>
  <si>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</si>
  <si>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</si>
  <si>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</si>
  <si>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</si>
  <si>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</si>
  <si>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</si>
  <si>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</si>
  <si>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</si>
  <si>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</si>
  <si>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</si>
  <si>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</si>
  <si>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</si>
  <si>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</si>
  <si>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</si>
  <si>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</si>
  <si>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</si>
  <si>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</si>
  <si>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</si>
  <si>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</si>
  <si>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</si>
  <si>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</si>
  <si>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</si>
  <si>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</si>
  <si>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</si>
  <si>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</si>
  <si>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</si>
  <si>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</si>
  <si>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</si>
  <si>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</si>
  <si>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</si>
  <si>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</si>
  <si>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</si>
  <si>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</si>
  <si>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</si>
  <si>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</si>
  <si>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</si>
  <si>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</si>
  <si>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</si>
  <si>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</si>
  <si>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</si>
  <si>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</si>
  <si>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</si>
  <si>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</si>
  <si>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</si>
  <si>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</si>
  <si>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</si>
  <si>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</si>
  <si>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</si>
  <si>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</si>
  <si>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</si>
  <si>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</si>
  <si>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</si>
  <si>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</si>
  <si>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</si>
  <si>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</si>
  <si>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</si>
  <si>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</si>
  <si>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</si>
  <si>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</si>
  <si>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</si>
  <si>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</si>
  <si>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</si>
  <si>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</si>
  <si>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</si>
  <si>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</si>
  <si>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</si>
  <si>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</si>
  <si>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</si>
  <si>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</si>
  <si>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</si>
  <si>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</si>
  <si>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</si>
  <si>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</si>
  <si>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</si>
  <si>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</si>
  <si>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</si>
  <si>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</si>
  <si>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</si>
  <si>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</si>
  <si>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</si>
  <si>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</si>
  <si>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</si>
  <si>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</si>
  <si>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</si>
  <si>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</si>
  <si>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</si>
  <si>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</si>
  <si>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</si>
  <si>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</si>
  <si>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</si>
  <si>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</si>
  <si>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</si>
  <si>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</si>
  <si>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</si>
  <si>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</si>
  <si>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</si>
  <si>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</si>
  <si>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</si>
  <si>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</si>
  <si>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</si>
  <si>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</si>
  <si>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</si>
  <si>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</si>
  <si>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</si>
  <si>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</si>
  <si>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</si>
  <si>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</si>
  <si>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</si>
  <si>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</si>
  <si>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</si>
  <si>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</si>
  <si>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</si>
  <si>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</si>
  <si>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</si>
  <si>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</si>
  <si>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</si>
  <si>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</si>
  <si>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</si>
  <si>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</si>
  <si>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</si>
  <si>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</si>
  <si>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</si>
  <si>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</si>
  <si>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</si>
  <si>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</si>
  <si>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</si>
  <si>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</si>
  <si>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</si>
  <si>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</si>
  <si>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</si>
  <si>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</si>
  <si>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</si>
  <si>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</si>
  <si>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</si>
  <si>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</si>
  <si>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</si>
  <si>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</si>
  <si>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</si>
  <si>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</si>
  <si>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</si>
  <si>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</si>
  <si>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</si>
  <si>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</si>
  <si>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</si>
  <si>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</si>
  <si>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</si>
  <si>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</si>
  <si>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</si>
  <si>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</si>
  <si>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</si>
  <si>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</si>
  <si>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</si>
  <si>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</si>
  <si>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</si>
  <si>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</si>
  <si>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</si>
  <si>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</si>
  <si>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</si>
  <si>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</si>
  <si>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</si>
  <si>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</si>
  <si>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</si>
  <si>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</si>
  <si>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</si>
  <si>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</si>
  <si>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</si>
  <si>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</si>
  <si>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</si>
  <si>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</si>
  <si>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</si>
  <si>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</si>
  <si>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</si>
  <si>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</si>
  <si>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</si>
  <si>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</si>
  <si>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</si>
  <si>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</si>
  <si>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</si>
  <si>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</si>
  <si>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</si>
  <si>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</si>
  <si>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</si>
  <si>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</si>
  <si>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</si>
  <si>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</si>
  <si>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</si>
  <si>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</si>
  <si>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</si>
  <si>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</si>
  <si>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</si>
  <si>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</si>
  <si>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</si>
  <si>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</si>
  <si>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</si>
  <si>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</si>
  <si>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</si>
  <si>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</si>
  <si>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</si>
  <si>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</si>
  <si>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</si>
  <si>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</si>
  <si>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</si>
  <si>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</si>
  <si>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</si>
  <si>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</si>
  <si>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</si>
  <si>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</si>
  <si>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</si>
  <si>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</si>
  <si>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</si>
  <si>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</si>
  <si>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</si>
  <si>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</si>
  <si>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</si>
  <si>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</si>
  <si>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</si>
  <si>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</si>
  <si>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</si>
  <si>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</si>
  <si>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</si>
  <si>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</si>
  <si>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</si>
  <si>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</si>
  <si>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</si>
  <si>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</si>
  <si>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</si>
  <si>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</si>
  <si>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</si>
  <si>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</si>
  <si>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</si>
  <si>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</si>
  <si>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</si>
  <si>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</si>
  <si>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</si>
  <si>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</si>
  <si>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</si>
  <si>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</si>
  <si>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</si>
  <si>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</si>
  <si>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</si>
  <si>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</si>
  <si>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</si>
  <si>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</si>
  <si>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</si>
  <si>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</si>
  <si>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</si>
  <si>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</si>
  <si>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</si>
  <si>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</si>
  <si>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</si>
  <si>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</si>
  <si>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</si>
  <si>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</si>
  <si>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</si>
  <si>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</si>
  <si>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</si>
  <si>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</si>
  <si>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</si>
  <si>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</si>
  <si>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</si>
  <si>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</si>
  <si>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</si>
  <si>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</si>
  <si>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</si>
  <si>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</si>
  <si>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</si>
  <si>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</si>
  <si>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</si>
  <si>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</si>
  <si>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</si>
  <si>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</si>
  <si>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</si>
  <si>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</si>
  <si>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</si>
  <si>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</si>
  <si>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</si>
  <si>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</si>
  <si>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</si>
  <si>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</si>
  <si>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</si>
  <si>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</si>
  <si>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</si>
  <si>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</si>
  <si>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</si>
  <si>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</si>
  <si>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</si>
  <si>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</si>
  <si>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</si>
  <si>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</si>
  <si>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</si>
  <si>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</si>
  <si>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</si>
  <si>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</si>
  <si>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</si>
  <si>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</si>
  <si>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</si>
  <si>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</si>
  <si>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</si>
  <si>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</si>
  <si>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</si>
  <si>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</si>
  <si>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</si>
  <si>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</si>
  <si>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</si>
  <si>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</si>
  <si>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</si>
  <si>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</si>
  <si>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</si>
  <si>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</si>
  <si>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</si>
  <si>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</si>
  <si>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</si>
  <si>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</si>
  <si>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</si>
  <si>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</si>
  <si>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</si>
  <si>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</si>
  <si>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</si>
  <si>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</si>
  <si>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</si>
  <si>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</si>
  <si>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</si>
  <si>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</si>
  <si>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</si>
  <si>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</si>
  <si>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</si>
  <si>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</si>
  <si>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</si>
  <si>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</si>
  <si>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</si>
  <si>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</si>
  <si>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</si>
  <si>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</si>
  <si>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</si>
  <si>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</si>
  <si>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</si>
  <si>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</si>
  <si>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</si>
  <si>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</si>
  <si>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</si>
  <si>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</si>
  <si>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</si>
  <si>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</si>
  <si>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</si>
  <si>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</si>
  <si>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</si>
  <si>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</si>
  <si>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</si>
  <si>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</si>
  <si>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</si>
  <si>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</si>
  <si>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</si>
  <si>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</si>
  <si>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</si>
  <si>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</si>
  <si>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</si>
  <si>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</si>
  <si>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</si>
  <si>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</si>
  <si>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</si>
  <si>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</si>
  <si>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</si>
  <si>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</si>
  <si>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</si>
  <si>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</si>
  <si>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</si>
  <si>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</si>
  <si>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</si>
  <si>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</si>
  <si>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</si>
  <si>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</si>
  <si>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</si>
  <si>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</si>
  <si>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</si>
  <si>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</si>
  <si>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</si>
  <si>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</si>
  <si>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</si>
  <si>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</si>
  <si>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</si>
  <si>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</si>
  <si>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</si>
  <si>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</si>
  <si>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</si>
  <si>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</si>
  <si>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</si>
  <si>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</si>
  <si>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</si>
  <si>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</si>
  <si>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</si>
  <si>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</si>
  <si>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</si>
  <si>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</si>
  <si>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</si>
  <si>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</si>
  <si>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</si>
  <si>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</si>
  <si>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</si>
  <si>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</si>
  <si>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</si>
  <si>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</si>
  <si>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</si>
  <si>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</si>
  <si>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</si>
  <si>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</si>
  <si>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</si>
  <si>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</si>
  <si>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</si>
  <si>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</si>
  <si>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</si>
  <si>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</si>
  <si>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</si>
  <si>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</si>
  <si>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</si>
  <si>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</si>
  <si>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</si>
  <si>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</si>
  <si>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</si>
  <si>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</si>
  <si>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</si>
  <si>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</si>
  <si>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</si>
  <si>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</si>
  <si>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</si>
  <si>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</si>
  <si>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</si>
  <si>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</si>
  <si>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</si>
  <si>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</si>
  <si>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</si>
  <si>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</si>
  <si>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</si>
  <si>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</si>
  <si>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</si>
  <si>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</si>
  <si>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</si>
  <si>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</si>
  <si>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</si>
  <si>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</si>
  <si>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</si>
  <si>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</si>
  <si>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</si>
  <si>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</si>
  <si>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</si>
  <si>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</si>
  <si>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</si>
  <si>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</si>
  <si>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</si>
  <si>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</si>
  <si>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</si>
  <si>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</si>
  <si>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</si>
  <si>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</si>
  <si>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</si>
  <si>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</si>
  <si>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</si>
  <si>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</si>
  <si>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</si>
  <si>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</si>
  <si>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</si>
  <si>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</si>
  <si>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</si>
  <si>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</si>
  <si>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</si>
  <si>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</si>
  <si>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</si>
  <si>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</si>
  <si>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</si>
  <si>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</si>
  <si>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</si>
  <si>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</si>
  <si>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</si>
  <si>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</si>
  <si>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</si>
  <si>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</si>
  <si>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</si>
  <si>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</si>
  <si>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</si>
  <si>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</si>
  <si>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</si>
  <si>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</si>
  <si>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</si>
  <si>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</si>
  <si>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</si>
  <si>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</si>
  <si>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</si>
  <si>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</si>
  <si>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</si>
  <si>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</si>
  <si>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</si>
  <si>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</si>
  <si>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</si>
  <si>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</si>
  <si>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</si>
  <si>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</si>
  <si>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</si>
  <si>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</si>
  <si>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</si>
  <si>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</si>
  <si>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</si>
  <si>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</si>
  <si>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</si>
  <si>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</si>
  <si>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</si>
  <si>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</si>
  <si>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</si>
  <si>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</si>
  <si>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</si>
  <si>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</si>
  <si>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</si>
  <si>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</si>
  <si>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</si>
  <si>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</si>
  <si>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</si>
  <si>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</si>
  <si>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</si>
  <si>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</si>
  <si>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</si>
  <si>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</si>
  <si>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</si>
  <si>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</si>
  <si>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</si>
  <si>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</si>
  <si>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</si>
  <si>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</si>
  <si>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</si>
  <si>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</si>
  <si>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</si>
  <si>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</si>
  <si>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</si>
  <si>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</si>
  <si>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</si>
  <si>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</si>
  <si>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</si>
  <si>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</si>
  <si>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</si>
  <si>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</si>
  <si>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</si>
  <si>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</si>
  <si>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</si>
  <si>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</si>
  <si>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</si>
  <si>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</si>
  <si>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</si>
  <si>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</si>
  <si>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</si>
  <si>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</si>
  <si>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</si>
  <si>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</si>
  <si>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</si>
  <si>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</si>
  <si>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</si>
  <si>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</si>
  <si>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</si>
  <si>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</si>
  <si>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</si>
  <si>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</si>
  <si>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</si>
  <si>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</si>
  <si>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</si>
  <si>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</si>
  <si>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</si>
  <si>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</si>
  <si>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</si>
  <si>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</si>
  <si>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</si>
  <si>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</si>
  <si>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</si>
  <si>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</si>
  <si>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</si>
  <si>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</si>
  <si>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</si>
  <si>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</si>
  <si>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</si>
  <si>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</si>
  <si>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</si>
  <si>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</si>
  <si>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</si>
  <si>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</si>
  <si>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</si>
  <si>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</si>
  <si>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</si>
  <si>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</si>
  <si>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</si>
  <si>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</si>
  <si>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</si>
  <si>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</si>
  <si>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</si>
  <si>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</si>
  <si>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</si>
  <si>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</si>
  <si>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</si>
  <si>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</si>
  <si>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</si>
  <si>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</si>
  <si>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</si>
  <si>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</si>
  <si>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</si>
  <si>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</si>
  <si>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</si>
  <si>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</si>
  <si>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</si>
  <si>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</si>
  <si>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</si>
  <si>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</si>
  <si>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</si>
  <si>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</si>
  <si>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</si>
  <si>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</si>
  <si>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</si>
  <si>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</si>
  <si>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</si>
  <si>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</si>
  <si>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</si>
  <si>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</si>
  <si>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</si>
  <si>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</si>
  <si>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</si>
  <si>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</si>
  <si>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</si>
  <si>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</si>
  <si>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</si>
  <si>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</si>
  <si>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</si>
  <si>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</si>
  <si>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</si>
  <si>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</si>
  <si>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</si>
  <si>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</si>
  <si>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</si>
  <si>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</si>
  <si>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</si>
  <si>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</si>
  <si>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</si>
  <si>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</si>
  <si>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</si>
  <si>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</si>
  <si>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</si>
  <si>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</si>
  <si>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</si>
  <si>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</si>
  <si>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</si>
  <si>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</si>
  <si>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</si>
  <si>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</si>
  <si>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</si>
  <si>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</si>
  <si>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</si>
  <si>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</si>
  <si>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</si>
  <si>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</si>
  <si>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</si>
  <si>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</si>
  <si>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</si>
  <si>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</si>
  <si>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</si>
  <si>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</si>
  <si>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</si>
  <si>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</si>
  <si>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</si>
  <si>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</si>
  <si>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</si>
  <si>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</si>
  <si>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</si>
  <si>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</si>
  <si>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</si>
  <si>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</si>
  <si>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</si>
  <si>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</si>
  <si>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</si>
  <si>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</si>
  <si>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</si>
  <si>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</si>
  <si>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</si>
  <si>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</si>
  <si>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</si>
  <si>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</si>
  <si>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</si>
  <si>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</si>
  <si>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</si>
  <si>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</si>
  <si>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</si>
  <si>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</si>
  <si>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</si>
  <si>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</si>
  <si>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</si>
  <si>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</si>
  <si>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</si>
  <si>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</si>
  <si>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</si>
  <si>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</si>
  <si>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</si>
  <si>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</si>
  <si>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</si>
  <si>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</si>
  <si>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</si>
  <si>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</si>
  <si>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</si>
  <si>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</si>
  <si>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</si>
  <si>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</si>
  <si>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</si>
  <si>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</si>
  <si>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</si>
  <si>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</si>
  <si>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</si>
  <si>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</si>
  <si>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</si>
  <si>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</si>
  <si>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</si>
  <si>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</si>
  <si>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</si>
  <si>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</si>
  <si>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</si>
  <si>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</si>
  <si>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</si>
  <si>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</si>
  <si>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</si>
  <si>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</si>
  <si>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</si>
  <si>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</si>
  <si>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</si>
  <si>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</si>
  <si>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</si>
  <si>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</si>
  <si>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</si>
  <si>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</si>
  <si>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</si>
  <si>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</si>
  <si>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</si>
  <si>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</si>
  <si>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</si>
  <si>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</si>
  <si>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</si>
  <si>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</si>
  <si>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</si>
  <si>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</si>
  <si>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</si>
  <si>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</si>
  <si>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</si>
  <si>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</si>
  <si>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</si>
  <si>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</si>
  <si>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</si>
  <si>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</si>
  <si>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</si>
  <si>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</si>
  <si>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</si>
  <si>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</si>
  <si>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</si>
  <si>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</si>
  <si>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</si>
  <si>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</si>
  <si>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</si>
  <si>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</si>
  <si>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</si>
  <si>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</si>
  <si>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</si>
  <si>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</si>
  <si>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</si>
  <si>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</si>
  <si>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</si>
  <si>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</si>
  <si>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</si>
  <si>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</si>
  <si>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</si>
  <si>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</si>
  <si>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</si>
  <si>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</si>
  <si>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</si>
  <si>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</si>
  <si>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</si>
  <si>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</si>
  <si>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</si>
  <si>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</si>
  <si>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</si>
  <si>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</si>
  <si>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</si>
  <si>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</si>
  <si>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</si>
  <si>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</si>
  <si>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</si>
  <si>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</si>
  <si>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</si>
  <si>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</si>
  <si>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</si>
  <si>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</si>
  <si>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</si>
  <si>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</si>
  <si>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</si>
  <si>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</si>
  <si>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</si>
  <si>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</si>
  <si>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</si>
  <si>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</si>
  <si>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</si>
  <si>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</si>
  <si>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</si>
  <si>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</si>
  <si>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</si>
  <si>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</si>
  <si>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</si>
  <si>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</si>
  <si>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</si>
  <si>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</si>
  <si>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</si>
  <si>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</si>
  <si>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</si>
  <si>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</si>
  <si>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</si>
  <si>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</si>
  <si>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</si>
  <si>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</si>
  <si>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</si>
  <si>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</si>
  <si>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</si>
  <si>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</si>
  <si>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</si>
  <si>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</si>
  <si>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</si>
  <si>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</si>
  <si>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</si>
  <si>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</si>
  <si>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</si>
  <si>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</si>
  <si>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</si>
  <si>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</si>
  <si>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</si>
  <si>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</si>
  <si>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</si>
  <si>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</si>
  <si>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</si>
  <si>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</si>
  <si>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</si>
  <si>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</si>
  <si>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</si>
  <si>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</si>
  <si>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</si>
  <si>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</si>
  <si>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</si>
  <si>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</si>
  <si>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</si>
  <si>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</si>
  <si>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</si>
  <si>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</si>
  <si>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</si>
  <si>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</si>
  <si>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</si>
  <si>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</si>
  <si>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</si>
  <si>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</si>
  <si>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</si>
  <si>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</si>
  <si>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</si>
  <si>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</si>
  <si>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</si>
  <si>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</si>
  <si>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</si>
  <si>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</si>
  <si>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</si>
  <si>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</si>
  <si>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</si>
  <si>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</si>
  <si>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</si>
  <si>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</si>
  <si>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</si>
  <si>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</si>
  <si>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</si>
  <si>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</si>
  <si>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</si>
  <si>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</si>
  <si>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</si>
  <si>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</si>
  <si>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</si>
  <si>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</si>
  <si>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</si>
  <si>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</si>
  <si>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</si>
  <si>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</si>
  <si>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</si>
  <si>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</si>
  <si>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</si>
  <si>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</si>
  <si>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</si>
  <si>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</si>
  <si>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</si>
  <si>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</si>
  <si>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</si>
  <si>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</si>
  <si>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</si>
  <si>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</si>
  <si>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</si>
  <si>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</si>
  <si>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</si>
  <si>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</si>
  <si>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</si>
  <si>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</si>
  <si>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</si>
  <si>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</si>
  <si>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</si>
  <si>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</si>
  <si>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</si>
  <si>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</si>
  <si>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</si>
  <si>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</si>
  <si>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</si>
  <si>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</si>
  <si>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</si>
  <si>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</si>
  <si>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</si>
  <si>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</si>
  <si>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</si>
  <si>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</si>
  <si>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</si>
  <si>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</si>
  <si>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</si>
  <si>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</si>
  <si>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</si>
  <si>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</si>
  <si>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</si>
  <si>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</si>
  <si>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</si>
  <si>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</si>
  <si>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</si>
  <si>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</si>
  <si>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</si>
  <si>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</si>
  <si>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</si>
  <si>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</si>
  <si>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</si>
  <si>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</si>
  <si>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</si>
  <si>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</si>
  <si>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</si>
  <si>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</si>
  <si>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</si>
  <si>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</si>
  <si>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</si>
  <si>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</si>
  <si>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</si>
  <si>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</si>
  <si>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</si>
  <si>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</si>
  <si>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</si>
  <si>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</si>
  <si>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</si>
  <si>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</si>
  <si>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</si>
  <si>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</si>
  <si>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</si>
  <si>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</si>
  <si>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</si>
  <si>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</si>
  <si>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</si>
  <si>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</si>
  <si>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</si>
  <si>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</si>
  <si>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</si>
  <si>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</si>
  <si>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</si>
  <si>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</si>
  <si>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</si>
  <si>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</si>
  <si>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</si>
  <si>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</si>
  <si>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</si>
  <si>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</si>
  <si>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</si>
  <si>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</si>
  <si>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</si>
  <si>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</si>
  <si>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</si>
  <si>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</si>
  <si>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</si>
  <si>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</si>
  <si>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</si>
  <si>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</si>
  <si>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</si>
  <si>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</si>
  <si>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</si>
  <si>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</si>
  <si>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</si>
  <si>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</si>
  <si>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</si>
  <si>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</si>
  <si>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</si>
  <si>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</si>
  <si>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</si>
  <si>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</si>
  <si>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</si>
  <si>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</si>
  <si>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</si>
  <si>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</si>
  <si>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</si>
  <si>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</si>
  <si>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</si>
  <si>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</si>
  <si>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</si>
  <si>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</si>
  <si>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</si>
  <si>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</si>
  <si>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</si>
  <si>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</si>
  <si>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</si>
  <si>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</si>
  <si>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</si>
  <si>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</si>
  <si>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</si>
  <si>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</si>
  <si>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</si>
  <si>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</si>
  <si>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</si>
  <si>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</si>
  <si>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</si>
  <si>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</si>
  <si>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</si>
  <si>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</si>
  <si>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</si>
  <si>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</si>
  <si>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</si>
  <si>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</si>
  <si>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</si>
  <si>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</si>
  <si>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</si>
  <si>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</si>
  <si>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</si>
  <si>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</si>
  <si>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</si>
  <si>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</si>
  <si>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</si>
  <si>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</si>
  <si>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</si>
  <si>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</si>
  <si>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</si>
  <si>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</si>
  <si>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</si>
  <si>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</si>
  <si>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</si>
  <si>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</si>
  <si>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</si>
  <si>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</si>
  <si>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</si>
  <si>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</si>
  <si>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</si>
  <si>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</si>
  <si>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</si>
  <si>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</si>
  <si>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</si>
  <si>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</si>
  <si>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</si>
  <si>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</si>
  <si>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</si>
  <si>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</si>
  <si>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</si>
  <si>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</si>
  <si>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</si>
  <si>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</si>
  <si>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</si>
  <si>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</si>
  <si>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</si>
  <si>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</si>
  <si>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</si>
  <si>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</si>
  <si>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</si>
  <si>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</si>
  <si>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</si>
  <si>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</si>
  <si>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</si>
  <si>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</si>
  <si>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</si>
  <si>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</si>
  <si>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</si>
  <si>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</si>
  <si>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</si>
  <si>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</si>
  <si>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</si>
  <si>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</si>
  <si>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</si>
  <si>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</si>
  <si>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</si>
  <si>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</si>
  <si>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</si>
  <si>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</si>
  <si>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</si>
  <si>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</si>
  <si>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</si>
  <si>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</si>
  <si>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</si>
  <si>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</si>
  <si>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</si>
  <si>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</si>
  <si>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</si>
  <si>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</si>
  <si>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</si>
  <si>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</si>
  <si>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</si>
  <si>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</si>
  <si>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</si>
  <si>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</si>
  <si>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</si>
  <si>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</si>
  <si>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</si>
  <si>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</si>
  <si>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</si>
  <si>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</si>
  <si>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</si>
  <si>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</si>
  <si>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</si>
  <si>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</si>
  <si>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</si>
  <si>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</si>
  <si>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</si>
  <si>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</si>
  <si>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</si>
  <si>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</si>
  <si>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</si>
  <si>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</si>
  <si>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</si>
  <si>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</si>
  <si>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</si>
  <si>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</si>
  <si>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</si>
  <si>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</si>
  <si>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</si>
  <si>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</si>
  <si>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</si>
  <si>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</si>
  <si>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</si>
  <si>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</si>
  <si>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</si>
  <si>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</si>
  <si>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</si>
  <si>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</si>
  <si>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</si>
  <si>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</si>
  <si>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</si>
  <si>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</si>
  <si>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</si>
  <si>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</si>
  <si>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</si>
  <si>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</si>
  <si>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</si>
  <si>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</si>
  <si>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</si>
  <si>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</si>
  <si>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</si>
  <si>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</si>
  <si>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</si>
  <si>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</si>
  <si>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</si>
  <si>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</si>
  <si>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</si>
  <si>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</si>
  <si>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</si>
  <si>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</si>
  <si>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</si>
  <si>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</si>
  <si>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</si>
  <si>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</si>
  <si>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</si>
  <si>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</si>
  <si>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</si>
  <si>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</si>
  <si>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</si>
  <si>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</si>
  <si>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</si>
  <si>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</si>
  <si>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</si>
  <si>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</si>
  <si>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</si>
  <si>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</si>
  <si>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</si>
  <si>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</si>
  <si>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</si>
  <si>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</si>
  <si>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</si>
  <si>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</si>
  <si>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</si>
  <si>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</si>
  <si>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</si>
  <si>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</si>
  <si>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</si>
  <si>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</si>
  <si>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</si>
  <si>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</si>
  <si>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</si>
  <si>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</si>
  <si>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</si>
  <si>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</si>
  <si>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</si>
  <si>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</si>
  <si>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</si>
  <si>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</si>
  <si>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</si>
  <si>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</si>
  <si>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</si>
  <si>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</si>
  <si>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</si>
  <si>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</si>
  <si>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</si>
  <si>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</si>
  <si>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</si>
  <si>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</si>
  <si>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</si>
  <si>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</si>
  <si>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</si>
  <si>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</si>
  <si>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</si>
  <si>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</si>
  <si>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</si>
  <si>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</si>
  <si>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</si>
  <si>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</si>
  <si>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</si>
  <si>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</si>
  <si>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</si>
  <si>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</si>
  <si>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</si>
  <si>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</si>
  <si>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</si>
  <si>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</si>
  <si>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</si>
  <si>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</si>
  <si>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</si>
  <si>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</si>
  <si>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</si>
  <si>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</si>
  <si>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</si>
  <si>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</si>
  <si>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</si>
  <si>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</si>
  <si>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</si>
  <si>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</si>
  <si>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</si>
  <si>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</si>
  <si>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</si>
  <si>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</si>
  <si>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</si>
  <si>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</si>
  <si>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</si>
  <si>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</si>
  <si>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</si>
  <si>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</si>
  <si>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</si>
  <si>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</si>
  <si>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</si>
  <si>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</si>
  <si>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</si>
  <si>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</si>
  <si>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</si>
  <si>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</si>
  <si>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</si>
  <si>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</si>
  <si>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</si>
  <si>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</si>
  <si>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</si>
  <si>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</si>
  <si>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</si>
  <si>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</si>
  <si>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</si>
  <si>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</si>
  <si>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</si>
  <si>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</si>
  <si>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</si>
  <si>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</si>
  <si>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</si>
  <si>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</si>
  <si>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</si>
  <si>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</si>
  <si>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</si>
  <si>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</si>
  <si>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</si>
  <si>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</si>
  <si>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</si>
  <si>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</si>
  <si>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</si>
  <si>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</si>
  <si>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</si>
  <si>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</si>
  <si>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</si>
  <si>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</si>
  <si>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</si>
  <si>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</si>
  <si>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</si>
  <si>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</si>
  <si>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</si>
  <si>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</si>
  <si>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</si>
  <si>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</si>
  <si>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</si>
  <si>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</si>
  <si>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</si>
  <si>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</si>
  <si>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</si>
  <si>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</si>
  <si>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</si>
  <si>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</si>
  <si>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</si>
  <si>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</si>
  <si>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</si>
  <si>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</si>
  <si>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</si>
  <si>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</si>
  <si>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</si>
  <si>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</si>
  <si>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</si>
  <si>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</si>
  <si>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</si>
  <si>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</si>
  <si>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</si>
  <si>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</si>
  <si>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</si>
  <si>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</si>
  <si>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</si>
  <si>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</si>
  <si>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</si>
  <si>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</si>
  <si>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</si>
  <si>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</si>
  <si>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</si>
  <si>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</si>
  <si>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</si>
  <si>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</si>
  <si>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</si>
  <si>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</si>
  <si>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</si>
  <si>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</si>
  <si>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</si>
  <si>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</si>
  <si>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</si>
  <si>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</si>
  <si>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</si>
  <si>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</si>
  <si>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</si>
  <si>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</si>
  <si>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</si>
  <si>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</si>
  <si>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</si>
  <si>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</si>
  <si>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</si>
  <si>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</si>
  <si>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</si>
  <si>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</si>
  <si>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</si>
  <si>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</si>
  <si>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</si>
  <si>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</si>
  <si>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</si>
  <si>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</si>
  <si>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</si>
  <si>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</si>
  <si>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</si>
  <si>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</si>
  <si>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</si>
  <si>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</si>
  <si>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</si>
  <si>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</si>
  <si>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</si>
  <si>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</si>
  <si>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</si>
  <si>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</si>
  <si>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</si>
  <si>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</si>
  <si>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</si>
  <si>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</si>
  <si>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</si>
  <si>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</si>
  <si>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</si>
  <si>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</si>
  <si>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</si>
  <si>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</si>
  <si>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</si>
  <si>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</si>
  <si>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</si>
  <si>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</si>
  <si>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</si>
  <si>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</si>
  <si>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</si>
  <si>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</si>
  <si>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</si>
  <si>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</si>
  <si>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</si>
  <si>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</si>
  <si>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</si>
  <si>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</si>
  <si>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</si>
  <si>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</si>
  <si>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</si>
  <si>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</si>
  <si>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</si>
  <si>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</si>
  <si>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</si>
  <si>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</si>
  <si>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</si>
  <si>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</si>
  <si>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</si>
  <si>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</si>
  <si>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</si>
  <si>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</si>
  <si>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</si>
  <si>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</si>
  <si>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</si>
  <si>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</si>
  <si>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</si>
  <si>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</si>
  <si>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</si>
  <si>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</si>
  <si>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</si>
  <si>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</si>
  <si>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</si>
  <si>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</si>
  <si>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</si>
  <si>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</si>
  <si>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</si>
  <si>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</si>
  <si>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</si>
  <si>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</si>
  <si>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</si>
  <si>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</si>
  <si>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</si>
  <si>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</si>
  <si>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</si>
  <si>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</si>
  <si>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</si>
  <si>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</si>
  <si>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</si>
  <si>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</si>
  <si>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</si>
  <si>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</si>
  <si>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</si>
  <si>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</si>
  <si>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</si>
  <si>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</si>
  <si>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</si>
  <si>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</si>
  <si>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</si>
  <si>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</si>
  <si>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</si>
  <si>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</si>
  <si>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</si>
  <si>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</si>
  <si>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</si>
  <si>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</si>
  <si>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</si>
  <si>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</si>
  <si>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</si>
  <si>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</si>
  <si>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</si>
  <si>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</si>
  <si>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</si>
  <si>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</si>
  <si>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</si>
  <si>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</si>
  <si>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</si>
  <si>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</si>
  <si>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</si>
  <si>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</si>
  <si>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</si>
  <si>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</si>
  <si>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</si>
  <si>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</si>
  <si>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</si>
  <si>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</si>
  <si>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</si>
  <si>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</si>
  <si>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</si>
  <si>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</si>
  <si>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</si>
  <si>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</si>
  <si>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</si>
  <si>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</si>
  <si>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</si>
  <si>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</si>
  <si>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</si>
  <si>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</si>
  <si>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</si>
  <si>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</si>
  <si>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</si>
  <si>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</si>
  <si>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</si>
  <si>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</si>
  <si>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</si>
  <si>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</si>
  <si>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</si>
  <si>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</si>
  <si>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</si>
  <si>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</si>
  <si>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</si>
  <si>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</si>
  <si>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</si>
  <si>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</si>
  <si>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</si>
  <si>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</si>
  <si>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</si>
  <si>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</si>
  <si>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</si>
  <si>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</si>
  <si>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</si>
  <si>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</si>
  <si>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</si>
  <si>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</si>
  <si>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</si>
  <si>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</si>
  <si>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</si>
  <si>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</si>
  <si>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</si>
  <si>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</si>
  <si>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</si>
  <si>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</si>
  <si>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</si>
  <si>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</si>
  <si>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</si>
  <si>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</si>
  <si>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</si>
  <si>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</si>
  <si>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</si>
  <si>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</si>
  <si>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</si>
  <si>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</si>
  <si>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</si>
  <si>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</si>
  <si>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</si>
  <si>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</si>
  <si>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</si>
  <si>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</si>
  <si>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</si>
  <si>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</si>
  <si>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</si>
  <si>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</si>
  <si>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</si>
  <si>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</si>
  <si>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</si>
  <si>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</si>
  <si>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</si>
  <si>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</si>
  <si>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</si>
  <si>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</si>
  <si>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</si>
  <si>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</si>
  <si>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</si>
  <si>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</si>
  <si>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</si>
  <si>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</si>
  <si>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</si>
  <si>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</si>
  <si>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</si>
  <si>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</si>
  <si>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</si>
  <si>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</si>
  <si>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</si>
  <si>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</si>
  <si>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</si>
  <si>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</si>
  <si>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</si>
  <si>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</si>
  <si>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</si>
  <si>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</si>
  <si>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</si>
  <si>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</si>
  <si>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</si>
  <si>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</si>
  <si>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</si>
  <si>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</si>
  <si>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</si>
  <si>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</si>
  <si>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</si>
  <si>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</si>
  <si>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</si>
  <si>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</si>
  <si>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</si>
  <si>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</si>
  <si>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</si>
  <si>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</si>
  <si>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</si>
  <si>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</si>
  <si>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</si>
  <si>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</si>
  <si>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</si>
  <si>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</si>
  <si>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</si>
  <si>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</si>
  <si>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</si>
  <si>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</si>
  <si>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</si>
  <si>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</si>
  <si>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</si>
  <si>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</si>
  <si>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</si>
  <si>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</si>
  <si>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</si>
  <si>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</si>
  <si>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</si>
  <si>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</si>
  <si>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</si>
  <si>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</si>
  <si>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</si>
  <si>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</si>
  <si>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</si>
  <si>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</si>
  <si>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</si>
  <si>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</si>
  <si>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</si>
  <si>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</si>
  <si>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</si>
  <si>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</si>
  <si>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</si>
  <si>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</si>
  <si>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</si>
  <si>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</si>
  <si>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</si>
  <si>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</si>
  <si>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</si>
  <si>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</si>
  <si>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</si>
  <si>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</si>
  <si>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</si>
  <si>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</si>
  <si>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</si>
  <si>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</si>
  <si>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</si>
  <si>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</si>
  <si>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</si>
  <si>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</si>
  <si>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</si>
  <si>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</si>
  <si>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</si>
  <si>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</si>
  <si>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</si>
  <si>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</si>
  <si>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</si>
  <si>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</si>
  <si>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</si>
  <si>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</si>
  <si>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</si>
  <si>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</si>
  <si>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</si>
  <si>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</si>
  <si>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</si>
  <si>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</si>
  <si>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</si>
  <si>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</si>
  <si>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</si>
  <si>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</si>
  <si>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</si>
  <si>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</si>
  <si>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</si>
  <si>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</si>
  <si>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</si>
  <si>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</si>
  <si>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</si>
  <si>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</si>
  <si>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</si>
  <si>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</si>
  <si>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</si>
  <si>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</si>
  <si>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</si>
  <si>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</si>
  <si>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</si>
  <si>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</si>
  <si>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</si>
  <si>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</si>
  <si>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</si>
  <si>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</si>
  <si>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</si>
  <si>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</si>
  <si>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</si>
  <si>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</si>
  <si>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</si>
  <si>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</si>
  <si>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</si>
  <si>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</si>
  <si>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</si>
  <si>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</si>
  <si>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</si>
  <si>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</si>
  <si>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</si>
  <si>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</si>
  <si>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</si>
  <si>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</si>
  <si>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</si>
  <si>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</si>
  <si>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</si>
  <si>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</si>
  <si>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</si>
  <si>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</si>
  <si>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</si>
  <si>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</si>
  <si>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</si>
  <si>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</si>
  <si>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</si>
  <si>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</si>
  <si>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</si>
  <si>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</si>
  <si>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</si>
  <si>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</si>
  <si>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</si>
  <si>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</si>
  <si>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</si>
  <si>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</si>
  <si>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</si>
  <si>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</si>
  <si>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</si>
  <si>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</si>
  <si>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</si>
  <si>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</si>
  <si>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</si>
  <si>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</si>
  <si>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</si>
  <si>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</si>
  <si>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</si>
  <si>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</si>
  <si>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</si>
  <si>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</si>
  <si>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</si>
  <si>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</si>
  <si>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</si>
  <si>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</si>
  <si>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</si>
  <si>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</si>
  <si>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</si>
  <si>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</si>
  <si>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</si>
  <si>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</si>
  <si>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</si>
  <si>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</si>
  <si>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</si>
  <si>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</si>
  <si>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</si>
  <si>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</si>
  <si>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</si>
  <si>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</si>
  <si>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</si>
  <si>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</si>
  <si>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</si>
  <si>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</si>
  <si>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</si>
  <si>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</si>
  <si>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</si>
  <si>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</si>
  <si>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</si>
  <si>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</si>
  <si>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</si>
  <si>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</si>
  <si>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</si>
  <si>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</si>
  <si>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</si>
  <si>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</si>
  <si>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</si>
  <si>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</si>
  <si>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</si>
  <si>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</si>
  <si>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</si>
  <si>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</si>
  <si>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</si>
  <si>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</si>
  <si>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</si>
  <si>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</si>
  <si>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</si>
  <si>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</si>
  <si>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</si>
  <si>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</si>
  <si>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</si>
  <si>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</si>
  <si>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</si>
  <si>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</si>
  <si>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</si>
  <si>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</si>
  <si>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</si>
  <si>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</si>
  <si>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</si>
  <si>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</si>
  <si>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</si>
  <si>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</si>
  <si>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</si>
  <si>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</si>
  <si>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</si>
  <si>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</si>
  <si>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</si>
  <si>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</si>
  <si>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</si>
  <si>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</si>
  <si>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</si>
  <si>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</si>
  <si>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</si>
  <si>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</si>
  <si>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</si>
  <si>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</si>
  <si>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</si>
  <si>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</si>
  <si>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</si>
  <si>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</si>
  <si>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</si>
  <si>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</si>
  <si>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</si>
  <si>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</si>
  <si>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</si>
  <si>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</si>
  <si>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</si>
  <si>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</si>
  <si>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</si>
  <si>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</si>
  <si>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</si>
  <si>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</si>
  <si>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</si>
  <si>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</si>
  <si>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</si>
  <si>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</si>
  <si>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</si>
  <si>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</si>
  <si>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</si>
  <si>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</si>
  <si>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</si>
  <si>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</si>
  <si>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</si>
  <si>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</si>
  <si>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</si>
  <si>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</si>
  <si>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</si>
  <si>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</si>
  <si>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</si>
  <si>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</si>
  <si>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</si>
  <si>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</si>
  <si>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</si>
  <si>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</si>
  <si>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</si>
  <si>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</si>
  <si>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</si>
  <si>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</si>
  <si>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</si>
  <si>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</si>
  <si>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</si>
  <si>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</si>
  <si>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</si>
  <si>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</si>
  <si>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</si>
  <si>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</si>
  <si>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</si>
  <si>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</si>
  <si>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</si>
  <si>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</si>
  <si>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</si>
  <si>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</si>
  <si>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</si>
  <si>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</si>
  <si>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</si>
  <si>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</si>
  <si>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</si>
  <si>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</si>
  <si>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</si>
  <si>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</si>
  <si>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</si>
  <si>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</si>
  <si>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</si>
  <si>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</si>
  <si>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</si>
  <si>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</si>
  <si>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</si>
  <si>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</si>
  <si>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</si>
  <si>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</si>
  <si>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</si>
  <si>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</si>
  <si>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</si>
  <si>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</si>
  <si>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</si>
  <si>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</si>
  <si>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</si>
  <si>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</si>
  <si>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</si>
  <si>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</si>
  <si>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</si>
  <si>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</si>
  <si>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</si>
  <si>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</si>
  <si>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</si>
  <si>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</si>
  <si>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</si>
  <si>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</si>
  <si>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</si>
  <si>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</si>
  <si>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</si>
  <si>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</si>
  <si>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</si>
  <si>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</si>
  <si>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</si>
  <si>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</si>
  <si>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</si>
  <si>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</si>
  <si>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</si>
  <si>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</si>
  <si>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</si>
  <si>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</si>
  <si>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</si>
  <si>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</si>
  <si>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</si>
  <si>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</si>
  <si>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</si>
  <si>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</si>
  <si>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</si>
  <si>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</si>
  <si>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</si>
  <si>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</si>
  <si>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</si>
  <si>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</si>
  <si>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</si>
  <si>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</si>
  <si>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</si>
  <si>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</si>
  <si>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</si>
  <si>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</si>
  <si>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</si>
  <si>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</si>
  <si>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</si>
  <si>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</si>
  <si>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</si>
  <si>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</si>
  <si>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</si>
  <si>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</si>
  <si>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</si>
  <si>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</si>
  <si>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</si>
  <si>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</si>
  <si>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</si>
  <si>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</si>
  <si>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</si>
  <si>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</si>
  <si>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</si>
  <si>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</si>
  <si>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</si>
  <si>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</si>
  <si>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</si>
  <si>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</si>
  <si>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</si>
  <si>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</si>
  <si>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</si>
  <si>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</si>
  <si>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</si>
  <si>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</si>
  <si>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</si>
  <si>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</si>
  <si>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</si>
  <si>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</si>
  <si>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</si>
  <si>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</si>
  <si>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</si>
  <si>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</si>
  <si>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</si>
  <si>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</si>
  <si>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</si>
  <si>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</si>
  <si>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</si>
  <si>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</si>
  <si>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</si>
  <si>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</si>
  <si>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</si>
  <si>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</si>
  <si>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</si>
  <si>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</si>
  <si>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</si>
  <si>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</si>
  <si>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</si>
  <si>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</si>
  <si>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</si>
  <si>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</si>
  <si>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</si>
  <si>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</si>
  <si>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</si>
  <si>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</si>
  <si>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</si>
  <si>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</si>
  <si>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</si>
  <si>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</si>
  <si>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</si>
  <si>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</si>
  <si>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</si>
  <si>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</si>
  <si>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</si>
  <si>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</si>
  <si>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</si>
  <si>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</si>
  <si>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</si>
  <si>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</si>
  <si>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</si>
  <si>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</si>
  <si>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</si>
  <si>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</si>
  <si>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</si>
  <si>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</si>
  <si>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</si>
  <si>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</si>
  <si>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</si>
  <si>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</si>
  <si>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</si>
  <si>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</si>
  <si>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</si>
  <si>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</si>
  <si>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</si>
  <si>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</si>
  <si>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</si>
  <si>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</si>
  <si>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</si>
  <si>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</si>
  <si>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</si>
  <si>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</si>
  <si>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</si>
  <si>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</si>
  <si>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</si>
  <si>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</si>
  <si>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</si>
  <si>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</si>
  <si>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</si>
  <si>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</si>
  <si>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</si>
  <si>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</si>
  <si>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</si>
  <si>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</si>
  <si>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</si>
  <si>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</si>
  <si>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</si>
  <si>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</si>
  <si>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</si>
  <si>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</si>
  <si>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</si>
  <si>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</si>
  <si>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</si>
  <si>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</si>
  <si>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</si>
  <si>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</si>
  <si>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</si>
  <si>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</si>
  <si>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</si>
  <si>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</si>
  <si>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</si>
  <si>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</si>
  <si>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</si>
  <si>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</si>
  <si>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</si>
  <si>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</si>
  <si>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</si>
  <si>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</si>
  <si>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</si>
  <si>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</si>
  <si>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</si>
  <si>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</si>
  <si>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</si>
  <si>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</si>
  <si>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</si>
  <si>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</si>
  <si>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</si>
  <si>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</si>
  <si>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</si>
  <si>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</si>
  <si>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</si>
  <si>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</si>
  <si>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</si>
  <si>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</si>
  <si>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</si>
  <si>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</si>
  <si>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</si>
  <si>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</si>
  <si>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</si>
  <si>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</si>
  <si>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</si>
  <si>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</si>
  <si>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</si>
  <si>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</si>
  <si>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</si>
  <si>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</si>
  <si>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</si>
  <si>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</si>
  <si>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</si>
  <si>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</si>
  <si>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</si>
  <si>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</si>
  <si>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</si>
  <si>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</si>
  <si>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</si>
  <si>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</si>
  <si>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</si>
  <si>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</si>
  <si>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</si>
  <si>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</si>
  <si>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</si>
  <si>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</si>
  <si>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</si>
  <si>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</si>
  <si>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</si>
  <si>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</si>
  <si>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</si>
  <si>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</si>
  <si>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</si>
  <si>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</si>
  <si>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</si>
  <si>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</si>
  <si>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</si>
  <si>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</si>
  <si>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</si>
  <si>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</si>
  <si>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</si>
  <si>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</si>
  <si>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</si>
  <si>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</si>
  <si>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</si>
  <si>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</si>
  <si>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</si>
  <si>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</si>
  <si>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</si>
  <si>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</si>
  <si>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</si>
  <si>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</si>
  <si>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</si>
  <si>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</si>
  <si>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</si>
  <si>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</si>
  <si>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</si>
  <si>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</si>
  <si>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</si>
  <si>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</si>
  <si>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</si>
  <si>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</si>
  <si>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</si>
  <si>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</si>
  <si>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</si>
  <si>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</si>
  <si>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</si>
  <si>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</si>
  <si>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</si>
  <si>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</si>
  <si>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</si>
  <si>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</si>
  <si>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</si>
  <si>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</si>
  <si>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</si>
  <si>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</si>
  <si>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</si>
  <si>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</si>
  <si>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</si>
  <si>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</si>
  <si>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</si>
  <si>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</si>
  <si>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</si>
  <si>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</si>
  <si>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</si>
  <si>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</si>
  <si>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</si>
  <si>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</si>
  <si>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</si>
  <si>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</si>
  <si>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</si>
  <si>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</si>
  <si>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</si>
  <si>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</si>
  <si>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</si>
  <si>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</si>
  <si>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</si>
  <si>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</si>
  <si>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</si>
  <si>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</si>
  <si>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</si>
  <si>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</si>
  <si>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</si>
  <si>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</si>
  <si>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</si>
  <si>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</si>
  <si>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</si>
  <si>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</si>
  <si>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</si>
  <si>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</si>
  <si>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</si>
  <si>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</si>
  <si>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</si>
  <si>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</si>
  <si>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</si>
  <si>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</si>
  <si>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</si>
  <si>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</si>
  <si>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</si>
  <si>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</si>
  <si>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</si>
  <si>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</si>
  <si>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</si>
  <si>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</si>
  <si>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</si>
  <si>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</si>
  <si>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</si>
  <si>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</si>
  <si>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</si>
  <si>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</si>
  <si>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</si>
  <si>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</si>
  <si>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</si>
  <si>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</si>
  <si>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</si>
  <si>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</si>
  <si>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</si>
  <si>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</si>
  <si>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</si>
  <si>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</si>
  <si>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</si>
  <si>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</si>
  <si>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</si>
  <si>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</si>
  <si>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</si>
  <si>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</si>
  <si>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</si>
  <si>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</si>
  <si>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</si>
  <si>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</si>
  <si>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</si>
  <si>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</si>
  <si>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</si>
  <si>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</si>
  <si>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</si>
  <si>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</si>
  <si>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</si>
  <si>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</si>
  <si>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</si>
  <si>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</si>
  <si>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</si>
  <si>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</si>
  <si>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</si>
  <si>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</si>
  <si>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</si>
  <si>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</si>
  <si>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</si>
  <si>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</si>
  <si>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</si>
  <si>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</si>
  <si>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</si>
  <si>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</si>
  <si>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</si>
  <si>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</si>
  <si>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</si>
  <si>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</si>
  <si>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</si>
  <si>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</si>
  <si>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</si>
  <si>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</si>
  <si>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</si>
  <si>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</si>
  <si>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</si>
  <si>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</si>
  <si>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</si>
  <si>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</si>
  <si>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</si>
  <si>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</si>
  <si>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</si>
  <si>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</si>
  <si>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</si>
  <si>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</si>
  <si>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</si>
  <si>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</si>
  <si>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</si>
  <si>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</si>
  <si>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</si>
  <si>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</si>
  <si>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</si>
  <si>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</si>
  <si>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</si>
  <si>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</si>
  <si>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</si>
  <si>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</si>
  <si>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</si>
  <si>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</si>
  <si>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</si>
  <si>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</si>
  <si>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</si>
  <si>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</si>
  <si>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</si>
  <si>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</si>
  <si>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</si>
  <si>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</si>
  <si>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</si>
  <si>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</si>
  <si>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</si>
  <si>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</si>
  <si>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</si>
  <si>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</si>
  <si>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</si>
  <si>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</si>
  <si>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</si>
  <si>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</si>
  <si>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</si>
  <si>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</si>
  <si>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</si>
  <si>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</si>
  <si>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</si>
  <si>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</si>
  <si>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</si>
  <si>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</si>
  <si>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</si>
  <si>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</si>
  <si>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</si>
  <si>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</si>
  <si>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</si>
  <si>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</si>
  <si>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</si>
  <si>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</si>
  <si>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</si>
  <si>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</si>
  <si>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</si>
  <si>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</si>
  <si>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</si>
  <si>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</si>
  <si>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</si>
  <si>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</si>
  <si>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</si>
  <si>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</si>
  <si>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</si>
  <si>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</si>
  <si>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</si>
  <si>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</si>
  <si>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</si>
  <si>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</si>
  <si>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</si>
  <si>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</si>
  <si>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</si>
  <si>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</si>
  <si>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</si>
  <si>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</si>
  <si>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</si>
  <si>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</si>
  <si>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</si>
  <si>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</si>
  <si>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</si>
  <si>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</si>
  <si>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</si>
  <si>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</si>
  <si>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</si>
  <si>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</si>
  <si>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</si>
  <si>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</si>
  <si>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</si>
  <si>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</si>
  <si>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</si>
  <si>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</si>
  <si>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</si>
  <si>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</si>
  <si>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</si>
  <si>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</si>
  <si>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</si>
  <si>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</si>
  <si>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</si>
  <si>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</si>
  <si>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</si>
  <si>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</si>
  <si>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</si>
  <si>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</si>
  <si>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</si>
  <si>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</si>
  <si>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</si>
  <si>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</si>
  <si>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</si>
  <si>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</si>
  <si>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</si>
  <si>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</si>
  <si>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</si>
  <si>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</si>
  <si>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</si>
  <si>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</si>
  <si>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</si>
  <si>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</si>
  <si>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</si>
  <si>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</si>
  <si>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</si>
  <si>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</si>
  <si>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</si>
  <si>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</si>
  <si>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</si>
  <si>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</si>
  <si>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</si>
  <si>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</si>
  <si>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</si>
  <si>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</si>
  <si>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</si>
  <si>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</si>
  <si>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</si>
  <si>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</si>
  <si>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</si>
  <si>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</si>
  <si>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</si>
  <si>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</si>
  <si>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</si>
  <si>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</si>
  <si>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</si>
  <si>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</si>
  <si>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</si>
  <si>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</si>
  <si>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</si>
  <si>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</si>
  <si>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</si>
  <si>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</si>
  <si>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</si>
  <si>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</si>
  <si>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</si>
  <si>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</si>
  <si>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</si>
  <si>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</si>
  <si>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</si>
  <si>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</si>
  <si>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</si>
  <si>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</si>
  <si>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</si>
  <si>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</si>
  <si>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</si>
  <si>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</si>
  <si>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</si>
  <si>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</si>
  <si>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</si>
  <si>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</si>
  <si>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</si>
  <si>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</si>
  <si>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</si>
  <si>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</si>
  <si>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</si>
  <si>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</si>
  <si>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</si>
  <si>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</si>
  <si>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</si>
  <si>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</si>
  <si>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</si>
  <si>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</si>
  <si>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</si>
  <si>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</si>
  <si>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</si>
  <si>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</si>
  <si>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</si>
  <si>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</si>
  <si>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</si>
  <si>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</si>
  <si>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</si>
  <si>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</si>
  <si>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</si>
  <si>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</si>
  <si>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</si>
  <si>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</si>
  <si>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</si>
  <si>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</si>
  <si>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</si>
  <si>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</si>
  <si>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</si>
  <si>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</si>
  <si>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</si>
  <si>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</si>
  <si>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</si>
  <si>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</si>
  <si>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</si>
  <si>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</si>
  <si>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</si>
  <si>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</si>
  <si>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</si>
  <si>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</si>
  <si>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</si>
  <si>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</si>
  <si>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</si>
  <si>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</si>
  <si>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</si>
  <si>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</si>
  <si>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</si>
  <si>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</si>
  <si>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</si>
  <si>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</si>
  <si>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</si>
  <si>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</si>
  <si>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</si>
  <si>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</si>
  <si>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</si>
  <si>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</si>
  <si>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</si>
  <si>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</si>
  <si>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</si>
  <si>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</si>
  <si>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</si>
  <si>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</si>
  <si>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</si>
  <si>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</si>
  <si>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</si>
  <si>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</si>
  <si>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</si>
  <si>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</si>
  <si>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</si>
  <si>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</si>
  <si>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</si>
  <si>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</si>
  <si>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</si>
  <si>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</si>
  <si>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</si>
  <si>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</si>
  <si>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</si>
  <si>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</si>
  <si>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</si>
  <si>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</si>
  <si>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</si>
  <si>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</si>
  <si>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</si>
  <si>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</si>
  <si>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</si>
  <si>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</si>
  <si>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</si>
  <si>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</si>
  <si>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</si>
  <si>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</si>
  <si>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</si>
  <si>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</si>
  <si>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</si>
  <si>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</si>
  <si>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</si>
  <si>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</si>
  <si>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</si>
  <si>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</si>
  <si>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</si>
  <si>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</si>
  <si>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</si>
  <si>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</si>
  <si>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</si>
  <si>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</si>
  <si>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</si>
  <si>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</si>
  <si>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</si>
  <si>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</si>
  <si>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</si>
  <si>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</si>
  <si>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</si>
  <si>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</si>
  <si>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</si>
  <si>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</si>
  <si>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</si>
  <si>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</si>
  <si>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</si>
  <si>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</si>
  <si>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</si>
  <si>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</si>
  <si>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</si>
  <si>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</si>
  <si>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</si>
  <si>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</si>
  <si>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</si>
  <si>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</si>
  <si>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</si>
  <si>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</si>
  <si>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</si>
  <si>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</si>
  <si>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</si>
  <si>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</si>
  <si>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</si>
  <si>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</si>
  <si>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</si>
  <si>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</si>
  <si>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</si>
  <si>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</si>
  <si>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</si>
  <si>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</si>
  <si>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</si>
  <si>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</si>
  <si>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</si>
  <si>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</si>
  <si>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</si>
  <si>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</si>
  <si>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</si>
  <si>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</si>
  <si>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</si>
  <si>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</si>
  <si>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</si>
  <si>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</si>
  <si>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</si>
  <si>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</si>
  <si>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</si>
  <si>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</si>
  <si>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</si>
  <si>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</si>
  <si>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</si>
  <si>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</si>
  <si>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</si>
  <si>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</si>
  <si>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</si>
  <si>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</si>
  <si>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</si>
  <si>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</si>
  <si>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</si>
  <si>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</si>
  <si>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</si>
  <si>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</si>
  <si>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</si>
  <si>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</si>
  <si>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</si>
  <si>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</si>
  <si>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</si>
  <si>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</si>
  <si>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</si>
  <si>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</si>
  <si>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</si>
  <si>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</si>
  <si>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</si>
  <si>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</si>
  <si>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</si>
  <si>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</si>
  <si>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</si>
  <si>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</si>
  <si>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</si>
  <si>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</si>
  <si>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</si>
  <si>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</si>
  <si>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</si>
  <si>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</si>
  <si>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</si>
  <si>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</si>
  <si>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</si>
  <si>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</si>
  <si>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</si>
  <si>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</si>
  <si>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</si>
  <si>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</si>
  <si>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</si>
  <si>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</si>
  <si>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</si>
  <si>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</si>
  <si>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</si>
  <si>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</si>
  <si>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</si>
  <si>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</si>
  <si>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</si>
  <si>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</si>
  <si>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</si>
  <si>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</si>
  <si>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</si>
  <si>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</si>
  <si>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</si>
  <si>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</si>
  <si>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</si>
  <si>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</si>
  <si>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</si>
  <si>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</si>
  <si>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</si>
  <si>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</si>
  <si>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</si>
  <si>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</si>
  <si>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</si>
  <si>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</si>
  <si>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</si>
  <si>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</si>
  <si>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</si>
  <si>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</si>
  <si>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</si>
  <si>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</si>
  <si>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</si>
  <si>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</si>
  <si>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</si>
  <si>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</si>
  <si>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</si>
  <si>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</si>
  <si>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</si>
  <si>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</si>
  <si>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</si>
  <si>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</si>
  <si>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</si>
  <si>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</si>
  <si>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</si>
  <si>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</si>
  <si>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</si>
  <si>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</si>
  <si>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</si>
  <si>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</si>
  <si>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</si>
  <si>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</si>
  <si>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</si>
  <si>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</si>
  <si>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</si>
  <si>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</si>
  <si>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</si>
  <si>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</si>
  <si>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</si>
  <si>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</si>
  <si>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</si>
  <si>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</si>
  <si>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</si>
  <si>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</si>
  <si>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</si>
  <si>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</si>
  <si>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</si>
  <si>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</si>
  <si>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</si>
  <si>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</si>
  <si>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</si>
  <si>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</si>
  <si>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</si>
  <si>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</si>
  <si>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</si>
  <si>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</si>
  <si>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</si>
  <si>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</si>
  <si>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</si>
  <si>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</si>
  <si>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</si>
  <si>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</si>
  <si>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</si>
  <si>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</si>
  <si>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</si>
  <si>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</si>
  <si>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</si>
  <si>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</si>
  <si>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</si>
  <si>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</si>
  <si>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</si>
  <si>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</si>
  <si>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</si>
  <si>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</si>
  <si>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</si>
  <si>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</si>
  <si>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</si>
  <si>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</si>
  <si>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</si>
  <si>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</si>
  <si>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</si>
  <si>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</si>
  <si>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</si>
  <si>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</si>
  <si>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</si>
  <si>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</si>
  <si>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</si>
  <si>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</si>
  <si>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</si>
  <si>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</si>
  <si>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</si>
  <si>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</si>
  <si>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</si>
  <si>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</si>
  <si>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</si>
  <si>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</si>
  <si>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</si>
  <si>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</si>
  <si>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</si>
  <si>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</si>
  <si>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</si>
  <si>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</si>
  <si>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</si>
  <si>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</si>
  <si>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</si>
  <si>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</si>
  <si>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</si>
  <si>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</si>
  <si>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</si>
  <si>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</si>
  <si>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</si>
  <si>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</si>
  <si>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</si>
  <si>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</si>
  <si>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</si>
  <si>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</si>
  <si>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</si>
  <si>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</si>
  <si>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</si>
  <si>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</si>
  <si>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</si>
  <si>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</si>
  <si>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</si>
  <si>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</si>
  <si>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</si>
  <si>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</si>
  <si>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</si>
  <si>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</si>
  <si>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</si>
  <si>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</si>
  <si>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</si>
  <si>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</si>
  <si>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</si>
  <si>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</si>
  <si>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</si>
  <si>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</si>
  <si>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</si>
  <si>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</si>
  <si>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</si>
  <si>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</si>
  <si>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</si>
  <si>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</si>
  <si>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</si>
  <si>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</si>
  <si>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</si>
  <si>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</si>
  <si>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</si>
  <si>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</si>
  <si>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</si>
  <si>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</si>
  <si>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</si>
  <si>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</si>
  <si>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</si>
  <si>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</si>
  <si>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</si>
  <si>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</si>
  <si>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</si>
  <si>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</si>
  <si>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</si>
  <si>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</si>
  <si>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</si>
  <si>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</si>
  <si>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</si>
  <si>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</si>
  <si>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</si>
  <si>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</si>
  <si>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</si>
  <si>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</si>
  <si>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</si>
  <si>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</si>
  <si>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</si>
  <si>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</si>
  <si>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</si>
  <si>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</si>
  <si>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</si>
  <si>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</si>
  <si>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</si>
  <si>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</si>
  <si>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</si>
  <si>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</si>
  <si>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</si>
  <si>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</si>
  <si>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</si>
  <si>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</si>
  <si>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</si>
  <si>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</si>
  <si>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</si>
  <si>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</si>
  <si>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</si>
  <si>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</si>
  <si>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</si>
  <si>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</si>
  <si>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</si>
  <si>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</si>
  <si>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</si>
  <si>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</si>
  <si>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</si>
  <si>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</si>
  <si>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</si>
  <si>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</si>
  <si>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</si>
  <si>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</si>
  <si>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</si>
  <si>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</si>
  <si>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</si>
  <si>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</si>
  <si>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</si>
  <si>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</si>
  <si>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</si>
  <si>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</si>
  <si>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</si>
  <si>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</si>
  <si>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</si>
  <si>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</si>
  <si>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</si>
  <si>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</si>
  <si>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</si>
  <si>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</si>
  <si>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</si>
  <si>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</si>
  <si>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</si>
  <si>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</si>
  <si>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</si>
  <si>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</si>
  <si>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</si>
  <si>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</si>
  <si>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</si>
  <si>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</si>
  <si>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</si>
  <si>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</si>
  <si>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</si>
  <si>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</si>
  <si>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</si>
  <si>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</si>
  <si>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</si>
  <si>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</si>
  <si>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</si>
  <si>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</si>
  <si>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</si>
  <si>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</si>
  <si>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</si>
  <si>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</si>
  <si>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</si>
  <si>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</si>
  <si>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</si>
  <si>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</si>
  <si>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</si>
  <si>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</si>
  <si>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</si>
  <si>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</si>
  <si>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</si>
  <si>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</si>
  <si>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</si>
  <si>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</si>
  <si>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</si>
  <si>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</si>
  <si>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</si>
  <si>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</si>
  <si>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</si>
  <si>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</si>
  <si>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</si>
  <si>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</si>
  <si>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</si>
  <si>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</si>
  <si>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</si>
  <si>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</si>
  <si>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</si>
  <si>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</si>
  <si>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</si>
  <si>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</si>
  <si>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</si>
  <si>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</si>
  <si>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</si>
  <si>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</si>
  <si>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</si>
  <si>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</si>
  <si>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</si>
  <si>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</si>
  <si>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</si>
  <si>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</si>
  <si>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</si>
  <si>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</si>
  <si>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</si>
  <si>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</si>
  <si>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</si>
  <si>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</si>
  <si>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</si>
  <si>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</si>
  <si>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</si>
  <si>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</si>
  <si>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</si>
  <si>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</si>
  <si>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</si>
  <si>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</si>
  <si>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</si>
  <si>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</si>
  <si>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</si>
  <si>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</si>
  <si>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</si>
  <si>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</si>
  <si>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</si>
  <si>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</si>
  <si>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</si>
  <si>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</si>
  <si>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</si>
  <si>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</si>
  <si>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</si>
  <si>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</si>
  <si>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</si>
  <si>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</si>
  <si>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</si>
  <si>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</si>
  <si>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</si>
  <si>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</si>
  <si>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</si>
  <si>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</si>
  <si>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</si>
  <si>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</si>
  <si>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</si>
  <si>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</si>
  <si>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</si>
  <si>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</si>
  <si>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</si>
  <si>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</si>
  <si>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</si>
  <si>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</si>
  <si>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</si>
  <si>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</si>
  <si>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</si>
  <si>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</si>
  <si>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</si>
  <si>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</si>
  <si>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</si>
  <si>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</si>
  <si>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</si>
  <si>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</si>
  <si>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</si>
  <si>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</si>
  <si>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</si>
  <si>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</si>
  <si>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</si>
  <si>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</si>
  <si>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</si>
  <si>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</si>
  <si>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</si>
  <si>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</si>
  <si>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</si>
  <si>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</si>
  <si>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</si>
  <si>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</si>
  <si>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</si>
  <si>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</si>
  <si>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</si>
  <si>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</si>
  <si>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</si>
  <si>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</si>
  <si>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</si>
  <si>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</si>
  <si>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</si>
  <si>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</si>
  <si>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</si>
  <si>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</si>
  <si>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</si>
  <si>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</si>
  <si>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</si>
  <si>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</si>
  <si>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</si>
  <si>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</si>
  <si>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</si>
  <si>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</si>
  <si>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</si>
  <si>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</si>
  <si>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</si>
  <si>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</si>
  <si>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</si>
  <si>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</si>
  <si>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</si>
  <si>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</si>
  <si>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</si>
  <si>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</si>
  <si>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</si>
  <si>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</si>
  <si>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</si>
  <si>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</si>
  <si>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</si>
  <si>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</si>
  <si>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</si>
  <si>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</si>
  <si>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</si>
  <si>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</si>
  <si>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</si>
  <si>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</si>
  <si>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</si>
  <si>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</si>
  <si>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</si>
  <si>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</si>
  <si>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</si>
  <si>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</si>
  <si>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</si>
  <si>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</si>
  <si>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</si>
  <si>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</si>
  <si>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</si>
  <si>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</si>
  <si>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</si>
  <si>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</si>
  <si>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</si>
  <si>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</si>
  <si>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</si>
  <si>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</si>
  <si>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</si>
  <si>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</si>
  <si>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</si>
  <si>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</si>
  <si>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</si>
  <si>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</si>
  <si>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</si>
  <si>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</si>
  <si>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</si>
  <si>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</si>
  <si>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</si>
  <si>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</si>
  <si>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</si>
  <si>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</si>
  <si>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</si>
  <si>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</si>
  <si>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</si>
  <si>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</si>
  <si>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</si>
  <si>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</si>
  <si>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</si>
  <si>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</si>
  <si>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</si>
  <si>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</si>
  <si>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</si>
  <si>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</si>
  <si>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</si>
  <si>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</si>
  <si>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</si>
  <si>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</si>
  <si>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</si>
  <si>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</si>
  <si>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</si>
  <si>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</si>
  <si>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</si>
  <si>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</si>
  <si>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</si>
  <si>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</si>
  <si>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</si>
  <si>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</si>
  <si>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</si>
  <si>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</si>
  <si>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</si>
  <si>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</si>
  <si>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</si>
  <si>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</si>
  <si>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</si>
  <si>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</si>
  <si>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</si>
  <si>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</si>
  <si>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</si>
  <si>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</si>
  <si>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</si>
  <si>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</si>
  <si>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</si>
  <si>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</si>
  <si>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</si>
  <si>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</si>
  <si>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</si>
  <si>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</si>
  <si>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</si>
  <si>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</si>
  <si>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</si>
  <si>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</si>
  <si>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</si>
  <si>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</si>
  <si>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</si>
  <si>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</si>
  <si>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</si>
  <si>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</si>
  <si>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</si>
  <si>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</si>
  <si>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</si>
  <si>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</si>
  <si>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</si>
  <si>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</si>
  <si>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</si>
  <si>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</si>
  <si>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</si>
  <si>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</si>
  <si>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</si>
  <si>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</si>
  <si>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</si>
  <si>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</si>
  <si>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</si>
  <si>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</si>
  <si>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</si>
  <si>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</si>
  <si>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</si>
  <si>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</si>
  <si>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</si>
  <si>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</si>
  <si>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</si>
  <si>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</si>
  <si>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</si>
  <si>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</si>
  <si>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</si>
  <si>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</si>
  <si>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</si>
  <si>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</si>
  <si>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</si>
  <si>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</si>
  <si>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</si>
  <si>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</si>
  <si>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</si>
  <si>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</si>
  <si>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</si>
  <si>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</si>
  <si>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</si>
  <si>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</si>
  <si>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</si>
  <si>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</si>
  <si>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</si>
  <si>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</si>
  <si>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</si>
  <si>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</si>
  <si>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</si>
  <si>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</si>
  <si>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</si>
  <si>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</si>
  <si>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</si>
  <si>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</si>
  <si>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</si>
  <si>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</si>
  <si>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</si>
  <si>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</si>
  <si>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</si>
  <si>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</si>
  <si>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</si>
  <si>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</si>
  <si>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</si>
  <si>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</si>
  <si>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</si>
  <si>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</si>
  <si>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</si>
  <si>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</si>
  <si>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</si>
  <si>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</si>
  <si>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</si>
  <si>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</si>
  <si>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</si>
  <si>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</si>
  <si>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</si>
  <si>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</si>
  <si>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</si>
  <si>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</si>
  <si>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</si>
  <si>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</si>
  <si>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</si>
  <si>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</si>
  <si>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</si>
  <si>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</si>
  <si>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</si>
  <si>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</si>
  <si>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</si>
  <si>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</si>
  <si>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</si>
  <si>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</si>
  <si>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</si>
  <si>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</si>
  <si>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</si>
  <si>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</si>
  <si>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</si>
  <si>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</si>
  <si>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</si>
  <si>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</si>
  <si>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</si>
  <si>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</si>
  <si>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</si>
  <si>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</si>
  <si>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</si>
  <si>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</si>
  <si>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</si>
  <si>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</si>
  <si>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</si>
  <si>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</si>
  <si>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</si>
  <si>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</si>
  <si>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</si>
  <si>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</si>
  <si>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</si>
  <si>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</si>
  <si>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</si>
  <si>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</si>
  <si>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</si>
  <si>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</si>
  <si>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</si>
  <si>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</si>
  <si>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</si>
  <si>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</si>
  <si>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</si>
  <si>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</si>
  <si>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</si>
  <si>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</si>
  <si>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</si>
  <si>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</si>
  <si>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</si>
  <si>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</si>
  <si>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</si>
  <si>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</si>
  <si>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</si>
  <si>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</si>
  <si>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</si>
  <si>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</si>
  <si>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</si>
  <si>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</si>
  <si>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</si>
  <si>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</si>
  <si>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</si>
  <si>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</si>
  <si>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</si>
  <si>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</si>
  <si>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</si>
  <si>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</si>
  <si>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</si>
  <si>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</si>
  <si>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</si>
  <si>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</si>
  <si>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</si>
  <si>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</si>
  <si>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</si>
  <si>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</si>
  <si>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</si>
  <si>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</si>
  <si>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</si>
  <si>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</si>
  <si>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</si>
  <si>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</si>
  <si>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</si>
  <si>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</si>
  <si>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</si>
  <si>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</si>
  <si>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</si>
  <si>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</si>
  <si>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</si>
  <si>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</si>
  <si>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</si>
  <si>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</si>
  <si>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</si>
  <si>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</si>
  <si>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</si>
  <si>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</si>
  <si>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</si>
  <si>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</si>
  <si>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</si>
  <si>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</si>
  <si>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</si>
  <si>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</si>
  <si>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</si>
  <si>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</si>
  <si>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</si>
  <si>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</si>
  <si>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</si>
  <si>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</si>
  <si>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</si>
  <si>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</si>
  <si>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</si>
  <si>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</si>
  <si>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</si>
  <si>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</si>
  <si>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</si>
  <si>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</si>
  <si>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</si>
  <si>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</si>
  <si>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</si>
  <si>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</si>
  <si>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</si>
  <si>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</si>
  <si>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</si>
  <si>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</si>
  <si>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</si>
  <si>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</si>
  <si>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</si>
  <si>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</si>
  <si>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</si>
  <si>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</si>
  <si>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</si>
  <si>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</si>
  <si>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</si>
  <si>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</si>
  <si>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</si>
  <si>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</si>
  <si>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</si>
  <si>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</si>
  <si>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</si>
  <si>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</si>
  <si>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</si>
  <si>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</si>
  <si>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</si>
  <si>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</si>
  <si>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</si>
  <si>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</si>
  <si>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</si>
  <si>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</si>
  <si>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</si>
  <si>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</si>
  <si>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</si>
  <si>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</si>
  <si>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</si>
  <si>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</si>
  <si>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</si>
  <si>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</si>
  <si>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</si>
  <si>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</si>
  <si>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</si>
  <si>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</si>
  <si>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</si>
  <si>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</si>
  <si>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</si>
  <si>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</si>
  <si>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</si>
  <si>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</si>
  <si>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</si>
  <si>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</si>
  <si>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</si>
  <si>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</si>
  <si>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</si>
  <si>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</si>
  <si>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</si>
  <si>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</si>
  <si>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</si>
  <si>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</si>
  <si>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</si>
  <si>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</si>
  <si>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</si>
  <si>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</si>
  <si>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</si>
  <si>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</si>
  <si>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</si>
  <si>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</si>
  <si>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</si>
  <si>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</si>
  <si>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</si>
  <si>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</si>
  <si>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</si>
  <si>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</si>
  <si>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</si>
  <si>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</si>
  <si>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</si>
  <si>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</si>
  <si>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</si>
  <si>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</si>
  <si>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</si>
  <si>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</si>
  <si>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</si>
  <si>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</si>
  <si>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</si>
  <si>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</si>
  <si>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</si>
  <si>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</si>
  <si>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</si>
  <si>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</si>
  <si>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</si>
  <si>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</si>
  <si>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</si>
  <si>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</si>
  <si>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</si>
  <si>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</si>
  <si>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</si>
  <si>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</si>
  <si>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</si>
  <si>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</si>
  <si>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</si>
  <si>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</si>
  <si>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</si>
  <si>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</si>
  <si>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</si>
  <si>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</si>
  <si>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</si>
  <si>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</si>
  <si>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</si>
  <si>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</si>
  <si>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</si>
  <si>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</si>
  <si>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</si>
  <si>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</si>
  <si>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</si>
  <si>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</si>
  <si>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</si>
  <si>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</si>
  <si>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</si>
  <si>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</si>
  <si>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</si>
  <si>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</si>
  <si>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</si>
  <si>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</si>
  <si>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</si>
  <si>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</si>
  <si>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</si>
  <si>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</si>
  <si>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</si>
  <si>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</si>
  <si>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</si>
  <si>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</si>
  <si>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</si>
  <si>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</si>
  <si>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</si>
  <si>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</si>
  <si>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</si>
  <si>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</si>
  <si>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</si>
  <si>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</si>
  <si>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</si>
  <si>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</si>
  <si>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</si>
  <si>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</si>
  <si>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</si>
  <si>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</si>
  <si>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</si>
  <si>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</si>
  <si>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</si>
  <si>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</si>
  <si>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</si>
  <si>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</si>
  <si>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</si>
  <si>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</si>
  <si>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</si>
  <si>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</si>
  <si>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</si>
  <si>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</si>
  <si>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</si>
  <si>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</si>
  <si>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</si>
  <si>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</si>
  <si>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</si>
  <si>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</si>
  <si>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</si>
  <si>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</si>
  <si>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</si>
  <si>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</si>
  <si>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</si>
  <si>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</si>
  <si>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</si>
  <si>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</si>
  <si>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</si>
  <si>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</si>
  <si>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</si>
  <si>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</si>
  <si>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</si>
  <si>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</si>
  <si>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</si>
  <si>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</si>
  <si>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</si>
  <si>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</si>
  <si>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</si>
  <si>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</si>
  <si>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</si>
  <si>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</si>
  <si>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</si>
  <si>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</si>
  <si>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</si>
  <si>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</si>
  <si>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</si>
  <si>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</si>
  <si>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</si>
  <si>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</si>
  <si>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</si>
  <si>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</si>
  <si>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</si>
  <si>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</si>
  <si>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</si>
  <si>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</si>
  <si>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</si>
  <si>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</si>
  <si>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</si>
  <si>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</si>
  <si>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</si>
  <si>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</si>
  <si>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</si>
  <si>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</si>
  <si>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</si>
  <si>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</si>
  <si>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</si>
  <si>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</si>
  <si>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</si>
  <si>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</si>
  <si>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</si>
  <si>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</si>
  <si>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</si>
  <si>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</si>
  <si>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</si>
  <si>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</si>
  <si>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</si>
  <si>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</si>
  <si>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</si>
  <si>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</si>
  <si>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</si>
  <si>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</si>
  <si>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</si>
  <si>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</si>
  <si>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</si>
  <si>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</si>
  <si>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</si>
  <si>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</si>
  <si>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</si>
  <si>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</si>
  <si>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</si>
  <si>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</si>
  <si>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</si>
  <si>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</si>
  <si>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</si>
  <si>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</si>
  <si>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</si>
  <si>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</si>
  <si>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</si>
  <si>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</si>
  <si>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</si>
  <si>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</si>
  <si>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</si>
  <si>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</si>
  <si>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</si>
  <si>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</si>
  <si>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</si>
  <si>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</si>
  <si>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</si>
  <si>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</si>
  <si>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</si>
  <si>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</si>
  <si>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</si>
  <si>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</si>
  <si>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</si>
  <si>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</si>
  <si>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</si>
  <si>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</si>
  <si>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</si>
  <si>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</si>
  <si>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</si>
  <si>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</si>
  <si>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</si>
  <si>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</si>
  <si>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</si>
  <si>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</si>
  <si>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</si>
  <si>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</si>
  <si>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</si>
  <si>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</si>
  <si>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</si>
  <si>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</si>
  <si>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</si>
  <si>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</si>
  <si>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</si>
  <si>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</si>
  <si>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</si>
  <si>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</si>
  <si>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</si>
  <si>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</si>
  <si>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</si>
  <si>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</si>
  <si>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</si>
  <si>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</si>
  <si>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</si>
  <si>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</si>
  <si>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</si>
  <si>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</si>
  <si>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</si>
  <si>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</si>
  <si>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</si>
  <si>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</si>
  <si>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</si>
  <si>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</si>
  <si>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</si>
  <si>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</si>
  <si>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</si>
  <si>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</si>
  <si>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</si>
  <si>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</si>
  <si>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</si>
  <si>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</si>
  <si>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</si>
  <si>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</si>
  <si>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</si>
  <si>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</si>
  <si>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</si>
  <si>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</si>
  <si>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</si>
  <si>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</si>
  <si>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</si>
  <si>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</si>
  <si>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</si>
  <si>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</si>
  <si>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</si>
  <si>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</si>
  <si>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</si>
  <si>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</si>
  <si>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</si>
  <si>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</si>
  <si>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</si>
  <si>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</si>
  <si>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</si>
  <si>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</si>
  <si>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</si>
  <si>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</si>
  <si>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</si>
  <si>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</si>
  <si>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</si>
  <si>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</si>
  <si>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</si>
  <si>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</si>
  <si>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</si>
  <si>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</si>
  <si>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</si>
  <si>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</si>
  <si>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</si>
  <si>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</si>
  <si>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</si>
  <si>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</si>
  <si>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</si>
  <si>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</si>
  <si>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</si>
  <si>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</si>
  <si>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</si>
  <si>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</si>
  <si>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</si>
  <si>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</si>
  <si>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</si>
  <si>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</si>
  <si>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</si>
  <si>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</si>
  <si>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</si>
  <si>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</si>
  <si>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</si>
  <si>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</si>
  <si>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</si>
  <si>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</si>
  <si>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</si>
  <si>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</si>
  <si>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</si>
  <si>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</si>
  <si>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</si>
  <si>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</si>
  <si>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</si>
  <si>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</si>
  <si>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</si>
  <si>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</si>
  <si>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</si>
  <si>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</si>
  <si>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</si>
  <si>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</si>
  <si>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</si>
  <si>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</si>
  <si>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</si>
  <si>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</si>
  <si>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</si>
  <si>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</si>
  <si>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</si>
  <si>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</si>
  <si>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</si>
  <si>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</si>
  <si>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</si>
  <si>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</si>
  <si>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</si>
  <si>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</si>
  <si>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</si>
  <si>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</si>
  <si>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</si>
  <si>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</si>
  <si>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</si>
  <si>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</si>
  <si>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</si>
  <si>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</si>
  <si>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</si>
  <si>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</si>
  <si>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</si>
  <si>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</si>
  <si>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</si>
  <si>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</si>
  <si>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</si>
  <si>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</si>
  <si>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</si>
  <si>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</si>
  <si>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</si>
  <si>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</si>
  <si>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</si>
  <si>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</si>
  <si>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</si>
  <si>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</si>
  <si>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</si>
  <si>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</si>
  <si>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</si>
  <si>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</si>
  <si>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</si>
  <si>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</si>
  <si>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</si>
  <si>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</si>
  <si>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</si>
  <si>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</si>
  <si>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</si>
  <si>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</si>
  <si>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</si>
  <si>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</si>
  <si>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</si>
  <si>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</si>
  <si>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</si>
  <si>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</si>
  <si>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</si>
  <si>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</si>
  <si>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</si>
  <si>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</si>
  <si>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</si>
  <si>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</si>
  <si>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</si>
  <si>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</si>
  <si>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</si>
  <si>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</si>
  <si>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</si>
  <si>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</si>
  <si>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</si>
  <si>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</si>
  <si>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</si>
  <si>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</si>
  <si>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</si>
  <si>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</si>
  <si>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</si>
  <si>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</si>
  <si>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</si>
  <si>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</si>
  <si>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</si>
  <si>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</si>
  <si>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</si>
  <si>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</si>
  <si>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</si>
  <si>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</si>
  <si>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</si>
  <si>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</si>
  <si>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</si>
  <si>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</si>
  <si>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</si>
  <si>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</si>
  <si>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</si>
  <si>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</si>
  <si>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</si>
  <si>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</si>
  <si>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</si>
  <si>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</si>
  <si>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</si>
  <si>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</si>
  <si>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</si>
  <si>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</si>
  <si>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</si>
  <si>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</si>
  <si>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</si>
  <si>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</si>
  <si>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</si>
  <si>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</si>
  <si>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</si>
  <si>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</si>
  <si>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</si>
  <si>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</si>
  <si>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</si>
  <si>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</si>
  <si>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</si>
  <si>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</si>
  <si>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</si>
  <si>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</si>
  <si>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</si>
  <si>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</si>
  <si>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</si>
  <si>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</si>
  <si>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</si>
  <si>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</si>
  <si>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</si>
  <si>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</si>
  <si>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</si>
  <si>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</si>
  <si>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</si>
  <si>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</si>
  <si>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</si>
  <si>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</si>
  <si>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</si>
  <si>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</si>
  <si>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</si>
  <si>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</si>
  <si>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</si>
  <si>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</si>
  <si>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</si>
  <si>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</si>
  <si>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</si>
  <si>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</si>
  <si>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</si>
  <si>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</si>
  <si>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</si>
  <si>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</si>
  <si>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</si>
  <si>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</si>
  <si>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</si>
  <si>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</si>
  <si>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</si>
  <si>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</si>
  <si>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</si>
  <si>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</si>
  <si>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</si>
  <si>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</si>
  <si>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</si>
  <si>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</si>
  <si>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</si>
  <si>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</si>
  <si>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</si>
  <si>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</si>
  <si>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</si>
  <si>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</si>
  <si>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</si>
  <si>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</si>
  <si>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</si>
  <si>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</si>
  <si>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</si>
  <si>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</si>
  <si>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</si>
  <si>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</si>
  <si>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</si>
  <si>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</si>
  <si>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</si>
  <si>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</si>
  <si>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</si>
  <si>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</si>
  <si>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</si>
  <si>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</si>
  <si>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</si>
  <si>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</si>
  <si>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</si>
  <si>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</si>
  <si>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</si>
  <si>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</si>
  <si>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</si>
  <si>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</si>
  <si>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</si>
  <si>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</si>
  <si>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</si>
  <si>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</si>
  <si>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</si>
  <si>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</si>
  <si>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</si>
  <si>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</si>
  <si>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</si>
  <si>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</si>
  <si>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</si>
  <si>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</si>
  <si>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</si>
  <si>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</si>
  <si>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</si>
  <si>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</si>
  <si>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</si>
  <si>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</si>
  <si>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</si>
  <si>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</si>
  <si>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</si>
  <si>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</si>
  <si>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</si>
  <si>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</si>
  <si>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</si>
  <si>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</si>
  <si>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</si>
  <si>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</si>
  <si>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</si>
  <si>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</si>
  <si>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</si>
  <si>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</si>
  <si>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</si>
  <si>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</si>
  <si>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</si>
  <si>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</si>
  <si>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</si>
  <si>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</si>
  <si>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</si>
  <si>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</si>
  <si>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</si>
  <si>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</si>
  <si>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</si>
  <si>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</si>
  <si>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</si>
  <si>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</si>
  <si>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</si>
  <si>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</si>
  <si>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</si>
  <si>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</si>
  <si>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</si>
  <si>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</si>
  <si>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</si>
  <si>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</si>
  <si>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</si>
  <si>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</si>
  <si>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</si>
  <si>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</si>
  <si>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</si>
  <si>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</si>
  <si>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</si>
  <si>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</si>
  <si>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</si>
  <si>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</si>
  <si>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</si>
  <si>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</si>
  <si>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</si>
  <si>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</si>
  <si>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</si>
  <si>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</si>
  <si>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</si>
  <si>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</si>
  <si>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</si>
  <si>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</si>
  <si>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</si>
  <si>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</si>
  <si>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</si>
  <si>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</si>
  <si>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</si>
  <si>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</si>
  <si>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</si>
  <si>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</si>
  <si>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</si>
  <si>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</si>
  <si>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</si>
  <si>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</si>
  <si>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</si>
  <si>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</si>
  <si>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</si>
  <si>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</si>
  <si>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</si>
  <si>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</si>
  <si>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</si>
  <si>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</si>
  <si>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</si>
  <si>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</si>
  <si>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</si>
  <si>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</si>
  <si>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</si>
  <si>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</si>
  <si>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</si>
  <si>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</si>
  <si>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</si>
  <si>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</si>
  <si>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</si>
  <si>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</si>
  <si>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</si>
  <si>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</si>
  <si>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</si>
  <si>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</si>
  <si>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</si>
  <si>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</si>
  <si>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</si>
  <si>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</si>
  <si>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</si>
  <si>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</si>
  <si>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</si>
  <si>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</si>
  <si>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</si>
  <si>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</si>
  <si>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</si>
  <si>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</si>
  <si>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</si>
  <si>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</si>
  <si>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</si>
  <si>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</si>
  <si>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</si>
  <si>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</si>
  <si>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</si>
  <si>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</si>
  <si>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</si>
  <si>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</si>
  <si>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</si>
  <si>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</si>
  <si>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</si>
  <si>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</si>
  <si>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</si>
  <si>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</si>
  <si>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</si>
  <si>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</si>
  <si>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</si>
  <si>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</si>
  <si>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</si>
  <si>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</si>
  <si>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</si>
  <si>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</si>
  <si>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</si>
  <si>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</si>
  <si>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</si>
  <si>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</si>
  <si>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</si>
  <si>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</si>
  <si>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</si>
  <si>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</si>
  <si>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</si>
  <si>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</si>
  <si>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</si>
  <si>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</si>
  <si>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</si>
  <si>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</si>
  <si>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</si>
  <si>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</si>
  <si>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</si>
  <si>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</si>
  <si>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</si>
  <si>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</si>
  <si>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</si>
  <si>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</si>
  <si>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</si>
  <si>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</si>
  <si>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</si>
  <si>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</si>
  <si>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</si>
  <si>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</si>
  <si>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</si>
  <si>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</si>
  <si>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</si>
  <si>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</si>
  <si>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</si>
  <si>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</si>
  <si>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</si>
  <si>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</si>
  <si>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</si>
  <si>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</si>
  <si>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</si>
  <si>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</si>
  <si>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</si>
  <si>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</si>
  <si>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</si>
  <si>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</si>
  <si>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</si>
  <si>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</si>
  <si>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</si>
  <si>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</si>
  <si>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</si>
  <si>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</si>
  <si>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</si>
  <si>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</si>
  <si>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</si>
  <si>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</si>
  <si>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</si>
  <si>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</si>
  <si>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</si>
  <si>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</si>
  <si>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</si>
  <si>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</si>
  <si>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</si>
  <si>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</si>
  <si>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</si>
  <si>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</si>
  <si>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</si>
  <si>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</si>
  <si>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</si>
  <si>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</si>
  <si>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</si>
  <si>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</si>
  <si>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</si>
  <si>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</si>
  <si>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</si>
  <si>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</si>
  <si>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</si>
  <si>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</si>
  <si>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</si>
  <si>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</si>
  <si>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</si>
  <si>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</si>
  <si>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</si>
  <si>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</si>
  <si>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</si>
  <si>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</si>
  <si>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</si>
  <si>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</si>
  <si>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</si>
  <si>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</si>
  <si>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</si>
  <si>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</si>
  <si>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</si>
  <si>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</si>
  <si>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</si>
  <si>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</si>
  <si>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</si>
  <si>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</si>
  <si>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</si>
  <si>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</si>
  <si>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</si>
  <si>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</si>
  <si>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</si>
  <si>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</si>
  <si>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</si>
  <si>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</si>
  <si>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</si>
  <si>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</si>
  <si>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</si>
  <si>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</si>
  <si>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</si>
  <si>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</si>
  <si>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</si>
  <si>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</si>
  <si>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</si>
  <si>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</si>
  <si>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</si>
  <si>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</si>
  <si>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</si>
  <si>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</si>
  <si>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</si>
  <si>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</si>
  <si>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</si>
  <si>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</si>
  <si>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</si>
  <si>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</si>
  <si>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</si>
  <si>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</si>
  <si>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</si>
  <si>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</si>
  <si>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</si>
  <si>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</si>
  <si>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</si>
  <si>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</si>
  <si>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</si>
  <si>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</si>
  <si>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</si>
  <si>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</si>
  <si>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</si>
  <si>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</si>
  <si>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</si>
  <si>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</si>
  <si>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</si>
  <si>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</si>
  <si>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</si>
  <si>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</si>
  <si>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</si>
  <si>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</si>
  <si>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</si>
  <si>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</si>
  <si>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</si>
  <si>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</si>
  <si>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</si>
  <si>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</si>
  <si>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</si>
  <si>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</si>
  <si>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</si>
  <si>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</si>
  <si>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</si>
  <si>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</si>
  <si>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</si>
  <si>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</si>
  <si>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</si>
  <si>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</si>
  <si>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</si>
  <si>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</si>
  <si>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</si>
  <si>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</si>
  <si>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</si>
  <si>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</si>
  <si>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</si>
  <si>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</si>
  <si>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</si>
  <si>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</si>
  <si>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</si>
  <si>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</si>
  <si>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</si>
  <si>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</si>
  <si>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</si>
  <si>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</si>
  <si>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</si>
  <si>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</si>
  <si>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</si>
  <si>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</si>
  <si>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</si>
  <si>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</si>
  <si>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</si>
  <si>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</si>
  <si>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</si>
  <si>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</si>
  <si>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</si>
  <si>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</si>
  <si>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</si>
  <si>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</si>
  <si>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</si>
  <si>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</si>
  <si>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</si>
  <si>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</si>
  <si>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</si>
  <si>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</si>
  <si>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</si>
  <si>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</si>
  <si>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</si>
  <si>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</si>
  <si>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</si>
  <si>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</si>
  <si>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</si>
  <si>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</si>
  <si>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</si>
  <si>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</si>
  <si>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</si>
  <si>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</si>
  <si>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</si>
  <si>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</si>
  <si>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</si>
  <si>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</si>
  <si>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</si>
  <si>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</si>
  <si>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</si>
  <si>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</si>
  <si>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</si>
  <si>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</si>
  <si>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</si>
  <si>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</si>
  <si>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</si>
  <si>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</si>
  <si>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</si>
  <si>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</si>
  <si>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</si>
  <si>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</si>
  <si>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</si>
  <si>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</si>
  <si>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</si>
  <si>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</si>
  <si>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</si>
  <si>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</si>
  <si>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</si>
  <si>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</si>
  <si>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</si>
  <si>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</si>
  <si>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</si>
  <si>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</si>
  <si>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</si>
  <si>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</si>
  <si>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</si>
  <si>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</si>
  <si>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</si>
  <si>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</si>
  <si>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</si>
  <si>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</si>
  <si>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</si>
  <si>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</si>
  <si>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</si>
  <si>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</si>
  <si>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</si>
  <si>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</si>
  <si>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</si>
  <si>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</si>
  <si>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</si>
  <si>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</si>
  <si>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</si>
  <si>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</si>
  <si>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</si>
  <si>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</si>
  <si>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</si>
  <si>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</si>
  <si>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</si>
  <si>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</si>
  <si>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</si>
  <si>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</si>
  <si>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</si>
  <si>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</si>
  <si>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</si>
  <si>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</si>
  <si>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</si>
  <si>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</si>
  <si>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</si>
  <si>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</si>
  <si>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</si>
  <si>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</si>
  <si>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</si>
  <si>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</si>
  <si>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</si>
  <si>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</si>
  <si>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</si>
  <si>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</si>
  <si>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</si>
  <si>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</si>
  <si>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</si>
  <si>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</si>
  <si>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</si>
  <si>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</si>
  <si>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</si>
  <si>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</si>
  <si>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</si>
  <si>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</si>
  <si>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</si>
  <si>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</si>
  <si>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</si>
  <si>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</si>
  <si>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</si>
  <si>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</si>
  <si>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</si>
  <si>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</si>
  <si>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</si>
  <si>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</si>
  <si>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</si>
  <si>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</si>
  <si>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</si>
  <si>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</si>
  <si>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</si>
  <si>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</si>
  <si>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</si>
  <si>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</si>
  <si>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</si>
  <si>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</si>
  <si>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</si>
  <si>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</si>
  <si>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</si>
  <si>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</si>
  <si>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</si>
  <si>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</si>
  <si>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</si>
  <si>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</si>
  <si>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</si>
  <si>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</si>
  <si>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</si>
  <si>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</si>
  <si>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</si>
  <si>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</si>
  <si>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</si>
  <si>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</si>
  <si>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</si>
  <si>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</si>
  <si>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</si>
  <si>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</si>
  <si>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</si>
  <si>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</si>
  <si>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</si>
  <si>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</si>
  <si>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</si>
  <si>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</si>
  <si>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</si>
  <si>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</si>
  <si>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</si>
  <si>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</si>
  <si>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</si>
  <si>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</si>
  <si>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</si>
  <si>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</si>
  <si>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</si>
  <si>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</si>
  <si>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</si>
  <si>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</si>
  <si>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</si>
  <si>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</si>
  <si>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</si>
  <si>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</si>
  <si>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</si>
  <si>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</si>
  <si>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</si>
  <si>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</si>
  <si>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</si>
  <si>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</si>
  <si>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</si>
  <si>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</si>
  <si>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</si>
  <si>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</si>
  <si>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</si>
  <si>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</si>
  <si>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</si>
  <si>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</si>
  <si>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</si>
  <si>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</si>
  <si>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</si>
  <si>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</si>
  <si>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</si>
  <si>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</si>
  <si>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</si>
  <si>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</si>
  <si>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</si>
  <si>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</si>
  <si>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</si>
  <si>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</si>
  <si>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</si>
  <si>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</si>
  <si>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</si>
  <si>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</si>
  <si>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</si>
  <si>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</si>
  <si>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</si>
  <si>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</si>
  <si>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</si>
  <si>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</si>
  <si>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</si>
  <si>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</si>
  <si>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</si>
  <si>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</si>
  <si>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</si>
  <si>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</si>
  <si>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</si>
  <si>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</si>
  <si>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</si>
  <si>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</si>
  <si>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</si>
  <si>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</si>
  <si>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</si>
  <si>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</si>
  <si>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</si>
  <si>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</si>
  <si>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</si>
  <si>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</si>
  <si>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</si>
  <si>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</si>
  <si>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</si>
  <si>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</si>
  <si>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</si>
  <si>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</si>
  <si>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</si>
  <si>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</si>
  <si>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</si>
  <si>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</si>
  <si>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</si>
  <si>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</si>
  <si>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</si>
  <si>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</si>
  <si>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</si>
  <si>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</si>
  <si>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</si>
  <si>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</si>
  <si>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</si>
  <si>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</si>
  <si>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</si>
  <si>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</si>
  <si>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</si>
  <si>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</si>
  <si>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</si>
  <si>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</si>
  <si>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</si>
  <si>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</si>
  <si>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</si>
  <si>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</si>
  <si>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</si>
  <si>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</si>
  <si>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</si>
  <si>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</si>
  <si>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</si>
  <si>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</si>
  <si>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</si>
  <si>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</si>
  <si>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</si>
  <si>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</si>
  <si>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</si>
  <si>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</si>
  <si>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</si>
  <si>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</si>
  <si>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</si>
  <si>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</si>
  <si>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</si>
  <si>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</si>
  <si>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</si>
  <si>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</si>
  <si>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</si>
  <si>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</si>
  <si>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</si>
  <si>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</si>
  <si>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</si>
  <si>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</si>
  <si>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</si>
  <si>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</si>
  <si>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</si>
  <si>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</si>
  <si>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</si>
  <si>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</si>
  <si>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</si>
  <si>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</si>
  <si>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</si>
  <si>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</si>
  <si>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</si>
  <si>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</si>
  <si>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</si>
  <si>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</si>
  <si>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</si>
  <si>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</si>
  <si>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</si>
  <si>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</si>
  <si>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</si>
  <si>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</si>
  <si>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</si>
  <si>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</si>
  <si>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</si>
  <si>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</si>
  <si>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</si>
  <si>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</si>
  <si>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</si>
  <si>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</si>
  <si>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</si>
  <si>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</si>
  <si>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</si>
  <si>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</si>
  <si>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</si>
  <si>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</si>
  <si>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</si>
  <si>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</si>
  <si>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</si>
  <si>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</si>
  <si>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</si>
  <si>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</si>
  <si>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</si>
  <si>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</si>
  <si>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</si>
  <si>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</si>
  <si>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</si>
  <si>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</si>
  <si>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</si>
  <si>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</si>
  <si>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</si>
  <si>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</si>
  <si>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</si>
  <si>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</si>
  <si>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</si>
  <si>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</si>
  <si>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</si>
  <si>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</si>
  <si>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</si>
  <si>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</si>
  <si>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</si>
  <si>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</si>
  <si>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</si>
  <si>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</si>
  <si>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</si>
  <si>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</si>
  <si>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</si>
  <si>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</si>
  <si>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</si>
  <si>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</si>
  <si>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</si>
  <si>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</si>
  <si>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</si>
  <si>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</si>
  <si>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</si>
  <si>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</si>
  <si>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</si>
  <si>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</si>
  <si>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</si>
  <si>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</si>
  <si>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</si>
  <si>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</si>
  <si>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</si>
  <si>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</si>
  <si>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</si>
  <si>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</si>
  <si>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</si>
  <si>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</si>
  <si>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</si>
  <si>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</si>
  <si>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</si>
  <si>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</si>
  <si>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</si>
  <si>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</si>
  <si>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</si>
  <si>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</si>
  <si>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</si>
  <si>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</si>
  <si>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</si>
  <si>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</si>
  <si>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</si>
  <si>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</si>
  <si>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</si>
  <si>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</si>
  <si>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</si>
  <si>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</si>
  <si>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</si>
  <si>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</si>
  <si>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</si>
  <si>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</si>
  <si>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</si>
  <si>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</si>
  <si>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</si>
  <si>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</si>
  <si>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</si>
  <si>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</si>
  <si>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</si>
  <si>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</si>
  <si>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</si>
  <si>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</si>
  <si>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</si>
  <si>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</si>
  <si>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</si>
  <si>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</si>
  <si>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</si>
  <si>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</si>
  <si>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</si>
  <si>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</si>
  <si>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</si>
  <si>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</si>
  <si>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</si>
  <si>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</si>
  <si>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</si>
  <si>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</si>
  <si>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</si>
  <si>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</si>
  <si>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</si>
  <si>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</si>
  <si>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</si>
  <si>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</si>
  <si>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</si>
  <si>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</si>
  <si>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</si>
  <si>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</si>
  <si>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</si>
  <si>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</si>
  <si>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</si>
  <si>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</si>
  <si>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</si>
  <si>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</si>
  <si>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</si>
  <si>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</si>
  <si>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</si>
  <si>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</si>
  <si>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</si>
  <si>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</si>
  <si>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</si>
  <si>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</si>
  <si>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</si>
  <si>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</si>
  <si>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</si>
  <si>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</si>
  <si>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</si>
  <si>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</si>
  <si>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</si>
  <si>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</si>
  <si>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</si>
  <si>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</si>
  <si>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</si>
  <si>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</si>
  <si>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</si>
  <si>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</si>
  <si>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</si>
  <si>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</si>
  <si>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</si>
  <si>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</si>
  <si>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</si>
  <si>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</si>
  <si>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</si>
  <si>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</si>
  <si>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</si>
  <si>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</si>
  <si>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</si>
  <si>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</si>
  <si>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</si>
  <si>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</si>
  <si>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</si>
  <si>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</si>
  <si>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</si>
  <si>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</si>
  <si>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</si>
  <si>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</si>
  <si>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</si>
  <si>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</si>
  <si>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</si>
  <si>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</si>
  <si>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</si>
  <si>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</si>
  <si>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</si>
  <si>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</si>
  <si>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</si>
  <si>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</si>
  <si>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</si>
  <si>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</si>
  <si>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</si>
  <si>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</si>
  <si>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</si>
  <si>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</si>
  <si>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</si>
  <si>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</si>
  <si>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</si>
  <si>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</si>
  <si>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</si>
  <si>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</si>
  <si>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</si>
  <si>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</si>
  <si>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</si>
  <si>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</si>
  <si>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</si>
  <si>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</si>
  <si>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</si>
  <si>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</si>
  <si>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</si>
  <si>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</si>
  <si>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</si>
  <si>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</si>
  <si>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</si>
  <si>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</si>
  <si>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</si>
  <si>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</si>
  <si>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</si>
  <si>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</si>
  <si>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</si>
  <si>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</si>
  <si>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</si>
  <si>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</si>
  <si>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</si>
  <si>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</si>
  <si>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</si>
  <si>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</si>
  <si>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</si>
  <si>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</si>
  <si>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</si>
  <si>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</si>
  <si>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</si>
  <si>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</si>
  <si>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</si>
  <si>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</si>
  <si>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</si>
  <si>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</si>
  <si>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</si>
  <si>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</si>
  <si>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</si>
  <si>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</si>
  <si>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</si>
  <si>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</si>
  <si>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</si>
  <si>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</si>
  <si>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</si>
  <si>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</si>
  <si>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</si>
  <si>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</si>
  <si>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</si>
  <si>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</si>
  <si>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</si>
  <si>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</si>
  <si>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</si>
  <si>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</si>
  <si>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</si>
  <si>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</si>
  <si>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</si>
  <si>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</si>
  <si>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</si>
  <si>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</si>
  <si>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</si>
  <si>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</si>
  <si>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</si>
  <si>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</si>
  <si>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</si>
  <si>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</si>
  <si>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</si>
  <si>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</si>
  <si>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</si>
  <si>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</si>
  <si>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</si>
  <si>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</si>
  <si>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</si>
  <si>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</si>
  <si>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</si>
  <si>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</si>
  <si>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</si>
  <si>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</si>
  <si>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</si>
  <si>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</si>
  <si>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</si>
  <si>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</si>
  <si>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</si>
  <si>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</si>
  <si>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</si>
  <si>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</si>
  <si>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</si>
  <si>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</si>
  <si>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</si>
  <si>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</si>
  <si>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</si>
  <si>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</si>
  <si>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</si>
  <si>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</si>
  <si>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</si>
  <si>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</si>
  <si>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</si>
  <si>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</si>
  <si>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</si>
  <si>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</si>
  <si>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</si>
  <si>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</si>
  <si>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</si>
  <si>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</si>
  <si>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</si>
  <si>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</si>
  <si>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</si>
  <si>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</si>
  <si>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</si>
  <si>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</si>
  <si>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</si>
  <si>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</si>
  <si>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</si>
  <si>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</si>
  <si>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</si>
  <si>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</si>
  <si>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</si>
  <si>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</si>
  <si>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</si>
  <si>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</si>
  <si>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</si>
  <si>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</si>
  <si>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</si>
  <si>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</si>
  <si>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</si>
  <si>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</si>
  <si>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</si>
  <si>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</si>
  <si>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</si>
  <si>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</si>
  <si>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</si>
  <si>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</si>
  <si>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</si>
  <si>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</si>
  <si>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</si>
  <si>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</si>
  <si>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</si>
  <si>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</si>
  <si>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</si>
  <si>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</si>
  <si>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</si>
  <si>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</si>
  <si>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</si>
  <si>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</si>
  <si>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</si>
  <si>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</si>
  <si>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</si>
  <si>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</si>
  <si>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</si>
  <si>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</si>
  <si>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</si>
  <si>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</si>
  <si>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</si>
  <si>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</si>
  <si>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</si>
  <si>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</si>
  <si>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</si>
  <si>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</si>
  <si>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</si>
  <si>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</si>
  <si>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</si>
  <si>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</si>
  <si>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</si>
  <si>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</si>
  <si>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</si>
  <si>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</si>
  <si>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</si>
  <si>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</si>
  <si>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</si>
  <si>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</si>
  <si>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</si>
  <si>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</si>
  <si>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</si>
  <si>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</si>
  <si>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</si>
  <si>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</si>
  <si>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</si>
  <si>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</si>
  <si>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</si>
  <si>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</si>
  <si>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</si>
  <si>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</si>
  <si>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</si>
  <si>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</si>
  <si>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</si>
  <si>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</si>
  <si>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</si>
  <si>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</si>
  <si>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</si>
  <si>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</si>
  <si>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</si>
  <si>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</si>
  <si>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</si>
  <si>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</si>
  <si>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</si>
  <si>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</si>
  <si>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</si>
  <si>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</si>
  <si>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</si>
  <si>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</si>
  <si>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</si>
  <si>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</si>
  <si>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</si>
  <si>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</si>
  <si>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</si>
  <si>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</si>
  <si>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</si>
  <si>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</si>
  <si>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</si>
  <si>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</si>
  <si>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</si>
  <si>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</si>
  <si>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</si>
  <si>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</si>
  <si>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</si>
  <si>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</si>
  <si>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</si>
  <si>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</si>
  <si>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</si>
  <si>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</si>
  <si>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</si>
  <si>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</si>
  <si>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</si>
  <si>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</si>
  <si>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</si>
  <si>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</si>
  <si>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</si>
  <si>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</si>
  <si>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</si>
  <si>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</si>
  <si>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</si>
  <si>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</si>
  <si>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</si>
  <si>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</si>
  <si>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</si>
  <si>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</si>
  <si>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</si>
  <si>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</si>
  <si>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</si>
  <si>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</si>
  <si>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</si>
  <si>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</si>
  <si>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</si>
  <si>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</si>
  <si>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</si>
  <si>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</si>
  <si>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</si>
  <si>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</si>
  <si>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</si>
  <si>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</si>
  <si>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</si>
  <si>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</si>
  <si>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</si>
  <si>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</si>
  <si>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</si>
  <si>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</si>
  <si>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</si>
  <si>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</si>
  <si>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</si>
  <si>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</si>
  <si>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</si>
  <si>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</si>
  <si>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</si>
  <si>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</si>
  <si>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</si>
  <si>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</si>
  <si>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</si>
  <si>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</si>
  <si>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</si>
  <si>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</si>
  <si>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</si>
  <si>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</si>
  <si>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</si>
  <si>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</si>
  <si>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</si>
  <si>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</si>
  <si>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</si>
  <si>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</si>
  <si>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</si>
  <si>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</si>
  <si>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</si>
  <si>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</si>
  <si>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</si>
  <si>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</si>
  <si>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</si>
  <si>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</si>
  <si>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</si>
  <si>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</si>
  <si>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</si>
  <si>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</si>
  <si>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</si>
  <si>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</si>
  <si>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</si>
  <si>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</si>
  <si>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</si>
  <si>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</si>
  <si>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</si>
  <si>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</si>
  <si>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</si>
  <si>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</si>
  <si>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</si>
  <si>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</si>
  <si>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</si>
  <si>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</si>
  <si>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</si>
  <si>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</si>
  <si>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</si>
  <si>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</si>
  <si>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</si>
  <si>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</si>
  <si>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</si>
  <si>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</si>
  <si>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</si>
  <si>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</si>
  <si>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</si>
  <si>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</si>
  <si>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</si>
  <si>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</si>
  <si>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</si>
  <si>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</si>
  <si>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</si>
  <si>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</si>
  <si>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</si>
  <si>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</si>
  <si>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</si>
  <si>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</si>
  <si>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</si>
  <si>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</si>
  <si>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</si>
  <si>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</si>
  <si>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</si>
  <si>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</si>
  <si>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</si>
  <si>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</si>
  <si>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</si>
  <si>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</si>
  <si>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</si>
  <si>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</si>
  <si>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</si>
  <si>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</si>
  <si>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</si>
  <si>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</si>
  <si>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</si>
  <si>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</si>
  <si>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</si>
  <si>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</si>
  <si>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</si>
  <si>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</si>
  <si>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</si>
  <si>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</si>
  <si>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</si>
  <si>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</si>
  <si>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</si>
  <si>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</si>
  <si>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</si>
  <si>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</si>
  <si>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</si>
  <si>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</si>
  <si>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</si>
  <si>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</si>
  <si>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</si>
  <si>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</si>
  <si>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</si>
  <si>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</si>
  <si>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</si>
  <si>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</si>
  <si>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</si>
  <si>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</si>
  <si>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</si>
  <si>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</si>
  <si>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</si>
  <si>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</si>
  <si>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</si>
  <si>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</si>
  <si>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</si>
  <si>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</si>
  <si>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</si>
  <si>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</si>
  <si>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</si>
  <si>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</si>
  <si>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</si>
  <si>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</si>
  <si>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</si>
  <si>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</si>
  <si>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</si>
  <si>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</si>
  <si>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</si>
  <si>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</si>
  <si>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</si>
  <si>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</si>
  <si>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</si>
  <si>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</si>
  <si>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</si>
  <si>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</si>
  <si>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</si>
  <si>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</si>
  <si>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</si>
  <si>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</si>
  <si>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</si>
  <si>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</si>
  <si>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</si>
  <si>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</si>
  <si>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</si>
  <si>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</si>
  <si>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</si>
  <si>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</si>
  <si>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</si>
  <si>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</si>
  <si>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</si>
  <si>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</si>
  <si>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</si>
  <si>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</si>
  <si>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</si>
  <si>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</si>
  <si>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</si>
  <si>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</si>
  <si>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</si>
  <si>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</si>
  <si>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</si>
  <si>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</si>
  <si>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</si>
  <si>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</si>
  <si>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</si>
  <si>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</si>
  <si>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</si>
  <si>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</si>
  <si>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</si>
  <si>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</si>
  <si>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</si>
  <si>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</si>
  <si>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</si>
  <si>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</si>
  <si>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</si>
  <si>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</si>
  <si>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</si>
  <si>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</si>
  <si>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</si>
  <si>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</si>
  <si>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</si>
  <si>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</si>
  <si>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</si>
  <si>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</si>
  <si>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</si>
  <si>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</si>
  <si>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</si>
  <si>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</si>
  <si>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</si>
  <si>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</si>
  <si>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</si>
  <si>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</si>
  <si>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</si>
  <si>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</si>
  <si>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</si>
  <si>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</si>
  <si>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</si>
  <si>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</si>
  <si>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</si>
  <si>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</si>
  <si>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</si>
  <si>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</si>
  <si>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</si>
  <si>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</si>
  <si>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</si>
  <si>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</si>
  <si>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</si>
  <si>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</si>
  <si>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</si>
  <si>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</si>
  <si>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</si>
  <si>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</si>
  <si>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</si>
  <si>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</si>
  <si>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</si>
  <si>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</si>
  <si>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</si>
  <si>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</si>
  <si>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</si>
  <si>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</si>
  <si>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</si>
  <si>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</si>
  <si>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</si>
  <si>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</si>
  <si>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</si>
  <si>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</si>
  <si>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</si>
  <si>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</si>
  <si>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</si>
  <si>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</si>
  <si>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</si>
  <si>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</si>
  <si>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</si>
  <si>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</si>
  <si>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</si>
  <si>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</si>
  <si>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</si>
  <si>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</si>
  <si>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</si>
  <si>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</si>
  <si>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</si>
  <si>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</si>
  <si>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</si>
  <si>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</si>
  <si>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</si>
  <si>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</si>
  <si>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</si>
  <si>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</si>
  <si>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</si>
  <si>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</si>
  <si>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</si>
  <si>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</si>
  <si>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</si>
  <si>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</si>
  <si>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</si>
  <si>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</si>
  <si>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</si>
  <si>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</si>
  <si>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</si>
  <si>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</si>
  <si>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</si>
  <si>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</si>
  <si>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</si>
  <si>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</si>
  <si>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</si>
  <si>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</si>
  <si>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</si>
  <si>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</si>
  <si>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</si>
  <si>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</si>
  <si>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</si>
  <si>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</si>
  <si>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</si>
  <si>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</si>
  <si>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</si>
  <si>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</si>
  <si>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</si>
  <si>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</si>
  <si>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</si>
  <si>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</si>
  <si>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</si>
  <si>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</si>
  <si>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</si>
  <si>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</si>
  <si>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</si>
  <si>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</si>
  <si>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</si>
  <si>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</si>
  <si>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</si>
  <si>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</si>
  <si>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</si>
  <si>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</si>
  <si>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</si>
  <si>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</si>
  <si>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</si>
  <si>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</si>
  <si>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</si>
  <si>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</si>
  <si>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</si>
  <si>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</si>
  <si>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</si>
  <si>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</si>
  <si>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</si>
  <si>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</si>
  <si>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</si>
  <si>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</si>
  <si>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</si>
  <si>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</si>
  <si>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</si>
  <si>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</si>
  <si>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</si>
  <si>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</si>
  <si>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</si>
  <si>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</si>
  <si>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</si>
  <si>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</si>
  <si>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</si>
  <si>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</si>
  <si>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</si>
  <si>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</si>
  <si>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</si>
  <si>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</si>
  <si>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</si>
  <si>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</si>
  <si>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</si>
  <si>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</si>
  <si>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</si>
  <si>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</si>
  <si>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</si>
  <si>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</si>
  <si>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</si>
  <si>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</si>
  <si>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</si>
  <si>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</si>
  <si>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</si>
  <si>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</si>
  <si>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</si>
  <si>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</si>
  <si>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</si>
  <si>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</si>
  <si>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</si>
  <si>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</si>
  <si>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</si>
  <si>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</si>
  <si>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</si>
  <si>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</si>
  <si>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</si>
  <si>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</si>
  <si>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</si>
  <si>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</si>
  <si>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</si>
  <si>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</si>
  <si>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</si>
  <si>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</si>
  <si>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</si>
  <si>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</si>
  <si>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</si>
  <si>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</si>
  <si>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</si>
  <si>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</si>
  <si>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</si>
  <si>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</si>
  <si>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</si>
  <si>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</si>
  <si>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</si>
  <si>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</si>
  <si>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</si>
  <si>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</si>
  <si>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</si>
  <si>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</si>
  <si>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</si>
  <si>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</si>
  <si>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</si>
  <si>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</si>
  <si>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</si>
  <si>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</si>
  <si>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</si>
  <si>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</si>
  <si>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</si>
  <si>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</si>
  <si>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</si>
  <si>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</si>
  <si>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</si>
  <si>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</si>
  <si>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</si>
  <si>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</si>
  <si>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</si>
  <si>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</si>
  <si>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</si>
  <si>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</si>
  <si>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</si>
  <si>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</si>
  <si>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</si>
  <si>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</si>
  <si>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</si>
  <si>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</si>
  <si>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</si>
  <si>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</si>
  <si>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</si>
  <si>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</si>
  <si>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</si>
  <si>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</si>
  <si>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</si>
  <si>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</si>
  <si>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</si>
  <si>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</si>
  <si>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</si>
  <si>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</si>
  <si>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</si>
  <si>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</si>
  <si>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</si>
  <si>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</si>
  <si>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</si>
  <si>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</si>
  <si>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</si>
  <si>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</si>
  <si>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</si>
  <si>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</si>
  <si>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</si>
  <si>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</si>
  <si>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</si>
  <si>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</si>
  <si>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</si>
  <si>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</si>
  <si>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</si>
  <si>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</si>
  <si>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</si>
  <si>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</si>
  <si>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</si>
  <si>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</si>
  <si>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</si>
  <si>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</si>
  <si>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</si>
  <si>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</si>
  <si>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</si>
  <si>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</si>
  <si>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</si>
  <si>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</si>
  <si>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</si>
  <si>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</si>
  <si>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</si>
  <si>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</si>
  <si>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</si>
  <si>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</si>
  <si>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</si>
  <si>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</si>
  <si>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</si>
  <si>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</si>
  <si>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</si>
  <si>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</si>
  <si>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</si>
  <si>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</si>
  <si>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</si>
  <si>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</si>
  <si>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</si>
  <si>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</si>
  <si>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</si>
  <si>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</si>
  <si>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</si>
  <si>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</si>
  <si>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</si>
  <si>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</si>
  <si>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</si>
  <si>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</si>
  <si>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</si>
  <si>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</si>
  <si>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</si>
  <si>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</si>
  <si>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</si>
  <si>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</si>
  <si>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</si>
  <si>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</si>
  <si>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</si>
  <si>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</si>
  <si>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</si>
  <si>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</si>
  <si>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</si>
  <si>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</si>
  <si>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</si>
  <si>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</si>
  <si>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</si>
  <si>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</si>
  <si>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</si>
  <si>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</si>
  <si>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</si>
  <si>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</si>
  <si>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</si>
  <si>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</si>
  <si>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</si>
  <si>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</si>
  <si>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</si>
  <si>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</si>
  <si>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</si>
  <si>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</si>
  <si>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</si>
  <si>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</si>
  <si>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</si>
  <si>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</si>
  <si>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</si>
  <si>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</si>
  <si>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</si>
  <si>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</si>
  <si>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</si>
  <si>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</si>
  <si>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</si>
  <si>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</si>
  <si>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</si>
  <si>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</si>
  <si>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</si>
  <si>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</si>
  <si>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</si>
  <si>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</si>
  <si>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</si>
  <si>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</si>
  <si>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</si>
  <si>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</si>
  <si>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</si>
  <si>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</si>
  <si>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</si>
  <si>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</si>
  <si>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</si>
  <si>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</si>
  <si>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</si>
  <si>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</si>
  <si>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</si>
  <si>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</si>
  <si>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</si>
  <si>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</si>
  <si>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</si>
  <si>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</si>
  <si>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</si>
  <si>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</si>
  <si>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</si>
  <si>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</si>
  <si>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</si>
  <si>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</si>
  <si>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</si>
  <si>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</si>
  <si>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</si>
  <si>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</si>
  <si>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</si>
  <si>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</si>
  <si>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</si>
  <si>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</si>
  <si>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</si>
  <si>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</si>
  <si>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</si>
  <si>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</si>
  <si>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</si>
  <si>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</si>
  <si>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</si>
  <si>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</si>
  <si>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</si>
  <si>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</si>
  <si>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</si>
  <si>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</si>
  <si>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</si>
  <si>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</si>
  <si>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</si>
  <si>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</si>
  <si>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</si>
  <si>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</si>
  <si>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</si>
  <si>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</si>
  <si>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</si>
  <si>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</si>
  <si>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</si>
  <si>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</si>
  <si>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</si>
  <si>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</si>
  <si>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</si>
  <si>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</si>
  <si>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</si>
  <si>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</si>
  <si>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</si>
  <si>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</si>
  <si>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</si>
  <si>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</si>
  <si>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</si>
  <si>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</si>
  <si>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</si>
  <si>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</si>
  <si>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</si>
  <si>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</si>
  <si>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</si>
  <si>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</si>
  <si>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</si>
  <si>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</si>
  <si>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</si>
  <si>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</si>
  <si>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</si>
  <si>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</si>
  <si>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</si>
  <si>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</si>
  <si>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</si>
  <si>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</si>
  <si>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</si>
  <si>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</si>
  <si>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</si>
  <si>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</si>
  <si>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</si>
  <si>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</si>
  <si>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</si>
  <si>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</si>
  <si>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</si>
  <si>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</si>
  <si>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</si>
  <si>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</si>
  <si>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</si>
  <si>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</si>
  <si>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</si>
  <si>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</si>
  <si>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</si>
  <si>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</si>
  <si>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</si>
  <si>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</si>
  <si>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</si>
  <si>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</si>
  <si>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</si>
  <si>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</si>
  <si>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</si>
  <si>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</si>
  <si>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</si>
  <si>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</si>
  <si>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</si>
  <si>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</si>
  <si>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</si>
  <si>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</si>
  <si>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</si>
  <si>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</si>
  <si>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</si>
  <si>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</si>
  <si>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</si>
  <si>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</si>
  <si>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</si>
  <si>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</si>
  <si>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</si>
  <si>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</si>
  <si>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</si>
  <si>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</si>
  <si>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</si>
  <si>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</si>
  <si>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</si>
  <si>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</si>
  <si>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</si>
  <si>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</si>
  <si>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</si>
  <si>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</si>
  <si>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</si>
  <si>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</si>
  <si>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</si>
  <si>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</si>
  <si>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</si>
  <si>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</si>
  <si>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</si>
  <si>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</si>
  <si>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</si>
  <si>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</si>
  <si>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</si>
  <si>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</si>
  <si>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</si>
  <si>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</si>
  <si>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</si>
  <si>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</si>
  <si>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</si>
  <si>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</si>
  <si>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</si>
  <si>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</si>
  <si>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</si>
  <si>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</si>
  <si>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</si>
  <si>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</si>
  <si>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</si>
  <si>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</si>
  <si>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</si>
  <si>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</si>
  <si>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</si>
  <si>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</si>
  <si>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</si>
  <si>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</si>
  <si>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</si>
  <si>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</si>
  <si>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</si>
  <si>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</si>
  <si>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</si>
  <si>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</si>
  <si>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</si>
  <si>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</si>
  <si>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</si>
  <si>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</si>
  <si>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</si>
  <si>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</si>
  <si>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</si>
  <si>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</si>
  <si>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</si>
  <si>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</si>
  <si>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</si>
  <si>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</si>
  <si>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</si>
  <si>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</si>
  <si>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</si>
  <si>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</si>
  <si>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</si>
  <si>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</si>
  <si>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</si>
  <si>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</si>
  <si>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</si>
  <si>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</si>
  <si>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</si>
  <si>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</si>
  <si>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</si>
  <si>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</si>
  <si>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</si>
  <si>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</si>
  <si>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</si>
  <si>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</si>
  <si>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</si>
  <si>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</si>
  <si>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</si>
  <si>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</si>
  <si>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</si>
  <si>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</si>
  <si>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</si>
  <si>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</si>
  <si>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</si>
  <si>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</si>
  <si>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</si>
  <si>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</si>
  <si>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</si>
  <si>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</si>
  <si>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</si>
  <si>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</si>
  <si>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</si>
  <si>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</si>
  <si>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</si>
  <si>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</si>
  <si>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</si>
  <si>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</si>
  <si>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</si>
  <si>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</si>
  <si>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</si>
  <si>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</si>
  <si>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</si>
  <si>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</si>
  <si>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</si>
  <si>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</si>
  <si>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</si>
  <si>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</si>
  <si>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</si>
  <si>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</si>
  <si>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</si>
  <si>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</si>
  <si>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</si>
  <si>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</si>
  <si>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</si>
  <si>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</si>
  <si>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</si>
  <si>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</si>
  <si>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</si>
  <si>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</si>
  <si>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</si>
  <si>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</si>
  <si>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</si>
  <si>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</si>
  <si>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</si>
  <si>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</si>
  <si>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</si>
  <si>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</si>
  <si>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</si>
  <si>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</si>
  <si>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</si>
  <si>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</si>
  <si>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</si>
  <si>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</si>
  <si>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</si>
  <si>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</si>
  <si>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</si>
  <si>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</si>
  <si>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</si>
  <si>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</si>
  <si>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</si>
  <si>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</si>
  <si>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</si>
  <si>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</si>
  <si>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</si>
  <si>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</si>
  <si>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</si>
  <si>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</si>
  <si>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</si>
  <si>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</si>
  <si>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</si>
  <si>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</si>
  <si>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</si>
  <si>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</si>
  <si>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</si>
  <si>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</si>
  <si>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</si>
  <si>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</si>
  <si>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</si>
  <si>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</si>
  <si>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</si>
  <si>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</si>
  <si>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</si>
  <si>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</si>
  <si>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</si>
  <si>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</si>
  <si>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</si>
  <si>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</si>
  <si>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</si>
  <si>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</si>
  <si>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</si>
  <si>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</si>
  <si>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</si>
  <si>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</si>
  <si>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</si>
  <si>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</si>
  <si>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</si>
  <si>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</si>
  <si>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</si>
  <si>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</si>
  <si>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</si>
  <si>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</si>
  <si>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</si>
  <si>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</si>
  <si>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</si>
  <si>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</si>
  <si>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</si>
  <si>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</si>
  <si>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</si>
  <si>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</si>
  <si>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</si>
  <si>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</si>
  <si>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</si>
  <si>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</si>
  <si>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</si>
  <si>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</si>
  <si>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</si>
  <si>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</si>
  <si>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</si>
  <si>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</si>
  <si>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</si>
  <si>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</si>
  <si>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</si>
  <si>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</si>
  <si>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</si>
  <si>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</si>
  <si>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</si>
  <si>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</si>
  <si>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</si>
  <si>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</si>
  <si>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</si>
  <si>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</si>
  <si>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</si>
  <si>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</si>
  <si>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</si>
  <si>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</si>
  <si>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</si>
  <si>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</si>
  <si>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</si>
  <si>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</si>
  <si>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</si>
  <si>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</si>
  <si>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</si>
  <si>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</si>
  <si>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</si>
  <si>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</si>
  <si>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</si>
  <si>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</si>
  <si>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</si>
  <si>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</si>
  <si>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</si>
  <si>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</si>
  <si>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</si>
  <si>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</si>
  <si>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</si>
  <si>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</si>
  <si>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</si>
  <si>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</si>
  <si>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</si>
  <si>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</si>
  <si>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</si>
  <si>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</si>
  <si>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</si>
  <si>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</si>
  <si>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</si>
  <si>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</si>
  <si>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</si>
  <si>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</si>
  <si>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</si>
  <si>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</si>
  <si>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</si>
  <si>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</si>
  <si>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</si>
  <si>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</si>
  <si>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</si>
  <si>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</si>
  <si>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</si>
  <si>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</si>
  <si>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</si>
  <si>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</si>
  <si>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</si>
  <si>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</si>
  <si>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</si>
  <si>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</si>
  <si>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</si>
  <si>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</si>
  <si>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</si>
  <si>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</si>
  <si>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</si>
  <si>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</si>
  <si>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</si>
  <si>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</si>
  <si>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</si>
  <si>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</si>
  <si>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</si>
  <si>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</si>
  <si>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</si>
  <si>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</si>
  <si>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</si>
  <si>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</si>
  <si>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</si>
  <si>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</si>
  <si>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</si>
  <si>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</si>
  <si>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</si>
  <si>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</si>
  <si>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</si>
  <si>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</si>
  <si>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</si>
  <si>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</si>
  <si>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</si>
  <si>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</si>
  <si>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</si>
  <si>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</si>
  <si>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</si>
  <si>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</si>
  <si>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</si>
  <si>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</si>
  <si>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</si>
  <si>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</si>
  <si>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</si>
  <si>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</si>
  <si>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</si>
  <si>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</si>
  <si>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</si>
  <si>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</si>
  <si>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</si>
  <si>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</si>
  <si>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</si>
  <si>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</si>
  <si>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</si>
  <si>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</si>
  <si>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</si>
  <si>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</si>
  <si>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</si>
  <si>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</si>
  <si>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</si>
  <si>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</si>
  <si>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</si>
  <si>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</si>
  <si>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</si>
  <si>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</si>
  <si>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</si>
  <si>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</si>
  <si>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</si>
  <si>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</si>
  <si>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</si>
  <si>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</si>
  <si>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</si>
  <si>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</si>
  <si>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</si>
  <si>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</si>
  <si>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</si>
  <si>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</si>
  <si>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</si>
  <si>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</si>
  <si>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</si>
  <si>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</si>
  <si>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</si>
  <si>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</si>
  <si>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</si>
  <si>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</si>
  <si>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</si>
  <si>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</si>
  <si>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</si>
  <si>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</si>
  <si>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</si>
  <si>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</si>
  <si>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</si>
  <si>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</si>
  <si>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</si>
  <si>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</si>
  <si>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</si>
  <si>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</si>
  <si>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</si>
  <si>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</si>
  <si>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</si>
  <si>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</si>
  <si>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</si>
  <si>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</si>
  <si>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</si>
  <si>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</si>
  <si>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</si>
  <si>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</si>
  <si>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</si>
  <si>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</si>
  <si>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</si>
  <si>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</si>
  <si>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</si>
  <si>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</si>
  <si>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</si>
  <si>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</si>
  <si>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</si>
  <si>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</si>
  <si>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</si>
  <si>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</si>
  <si>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</si>
  <si>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</si>
  <si>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</si>
  <si>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</si>
  <si>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</si>
  <si>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</si>
  <si>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</si>
  <si>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</si>
  <si>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</si>
  <si>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</si>
  <si>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</si>
  <si>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</si>
  <si>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</si>
  <si>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</si>
  <si>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</si>
  <si>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</si>
  <si>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</si>
  <si>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</si>
  <si>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</si>
  <si>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</si>
  <si>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</si>
  <si>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</si>
  <si>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</si>
  <si>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</si>
  <si>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</si>
  <si>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</si>
  <si>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</si>
  <si>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</si>
  <si>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</si>
  <si>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</si>
  <si>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</si>
  <si>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</si>
  <si>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</si>
  <si>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</si>
  <si>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</si>
  <si>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</si>
  <si>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</si>
  <si>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</si>
  <si>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</si>
  <si>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</si>
  <si>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</si>
  <si>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</si>
  <si>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</si>
  <si>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</si>
  <si>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</si>
  <si>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</si>
  <si>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</si>
  <si>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</si>
  <si>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</si>
  <si>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</si>
  <si>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</si>
  <si>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</si>
  <si>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</si>
  <si>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</si>
  <si>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</si>
  <si>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</si>
  <si>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</si>
  <si>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</si>
  <si>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</si>
  <si>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</si>
  <si>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</si>
  <si>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</si>
  <si>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</si>
  <si>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</si>
  <si>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</si>
  <si>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</si>
  <si>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</si>
  <si>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</si>
  <si>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</si>
  <si>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</si>
  <si>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</si>
  <si>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</si>
  <si>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</si>
  <si>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</si>
  <si>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</si>
  <si>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</si>
  <si>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</si>
  <si>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</si>
  <si>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</si>
  <si>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</si>
  <si>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</si>
  <si>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</si>
  <si>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</si>
  <si>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</si>
  <si>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</si>
  <si>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</si>
  <si>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</si>
  <si>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</si>
  <si>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</si>
  <si>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</si>
  <si>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</si>
  <si>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</si>
  <si>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</si>
  <si>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</si>
  <si>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</si>
  <si>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</si>
  <si>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</si>
  <si>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</si>
  <si>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</si>
  <si>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</si>
  <si>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</si>
  <si>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</si>
  <si>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</si>
  <si>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</si>
  <si>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</si>
  <si>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</si>
  <si>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</si>
  <si>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</si>
  <si>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</si>
  <si>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</si>
  <si>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</si>
  <si>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</si>
  <si>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</si>
  <si>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</si>
  <si>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</si>
  <si>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</si>
  <si>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</si>
  <si>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</si>
  <si>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</si>
  <si>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</si>
  <si>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</si>
  <si>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</si>
  <si>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</si>
  <si>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</si>
  <si>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</si>
  <si>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</si>
  <si>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</si>
  <si>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</si>
  <si>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</si>
  <si>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</si>
  <si>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</si>
  <si>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</si>
  <si>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</si>
  <si>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</si>
  <si>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</si>
  <si>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</si>
  <si>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</si>
  <si>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</si>
  <si>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</si>
  <si>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</si>
  <si>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</si>
  <si>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</si>
  <si>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</si>
  <si>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</si>
  <si>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</si>
  <si>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</si>
  <si>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</si>
  <si>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</si>
  <si>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</si>
  <si>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</si>
  <si>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</si>
  <si>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</si>
  <si>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</si>
  <si>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</si>
  <si>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</si>
  <si>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</si>
  <si>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</si>
  <si>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</si>
  <si>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</si>
  <si>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</si>
  <si>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</si>
  <si>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</si>
  <si>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</si>
  <si>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</si>
  <si>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</si>
  <si>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</si>
  <si>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</si>
  <si>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</si>
  <si>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</si>
  <si>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</si>
  <si>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</si>
  <si>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</si>
  <si>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</si>
  <si>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</si>
  <si>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</si>
  <si>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</si>
  <si>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</si>
  <si>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</si>
  <si>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</si>
  <si>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</si>
  <si>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</si>
  <si>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</si>
  <si>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</si>
  <si>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</si>
  <si>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</si>
  <si>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</si>
  <si>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</si>
  <si>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</si>
  <si>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</si>
  <si>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</si>
  <si>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</si>
  <si>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</si>
  <si>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</si>
  <si>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</si>
  <si>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</si>
  <si>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</si>
  <si>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</si>
  <si>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</si>
  <si>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</si>
  <si>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</si>
  <si>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</si>
  <si>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</si>
  <si>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</si>
  <si>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</si>
  <si>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</si>
  <si>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</si>
  <si>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</si>
  <si>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</si>
  <si>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</si>
  <si>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</si>
  <si>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</si>
  <si>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</si>
  <si>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</si>
  <si>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</si>
  <si>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</si>
  <si>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</si>
  <si>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</si>
  <si>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</si>
  <si>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</si>
  <si>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</si>
  <si>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</si>
  <si>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</si>
  <si>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</si>
  <si>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</si>
  <si>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</si>
  <si>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</si>
  <si>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</si>
  <si>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</si>
  <si>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</si>
  <si>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</si>
  <si>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</si>
  <si>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</si>
  <si>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</si>
  <si>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</si>
  <si>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</si>
  <si>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</si>
  <si>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</si>
  <si>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</si>
  <si>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</si>
  <si>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</si>
  <si>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</si>
  <si>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</si>
  <si>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</si>
  <si>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</si>
  <si>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</si>
  <si>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</si>
  <si>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</si>
  <si>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</si>
  <si>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</si>
  <si>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</si>
  <si>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</si>
  <si>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</si>
  <si>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</si>
  <si>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</si>
  <si>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</si>
  <si>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</si>
  <si>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</si>
  <si>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</si>
  <si>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</si>
  <si>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</si>
  <si>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</si>
  <si>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</si>
  <si>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</si>
  <si>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</si>
  <si>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</si>
  <si>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</si>
  <si>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</si>
  <si>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</si>
  <si>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</si>
  <si>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</si>
  <si>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</si>
  <si>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</si>
  <si>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</si>
  <si>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</si>
  <si>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</si>
  <si>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</si>
  <si>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</si>
  <si>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</si>
  <si>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</si>
  <si>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</si>
  <si>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</si>
  <si>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</si>
  <si>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</si>
  <si>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</si>
  <si>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</si>
  <si>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</si>
  <si>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</si>
  <si>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</si>
  <si>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</si>
  <si>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</si>
  <si>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</si>
  <si>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</si>
  <si>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</si>
  <si>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</si>
  <si>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</si>
  <si>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</si>
  <si>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</si>
  <si>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</si>
  <si>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</si>
  <si>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</si>
  <si>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</si>
  <si>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</si>
  <si>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</si>
  <si>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</si>
  <si>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</si>
  <si>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</si>
  <si>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</si>
  <si>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</si>
  <si>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</si>
  <si>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</si>
  <si>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</si>
  <si>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</si>
  <si>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</si>
  <si>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</si>
  <si>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</si>
  <si>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</si>
  <si>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</si>
  <si>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</si>
  <si>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</si>
  <si>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</si>
  <si>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</si>
  <si>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</si>
  <si>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</si>
  <si>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</si>
  <si>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</si>
  <si>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</si>
  <si>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</si>
  <si>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</si>
  <si>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</si>
  <si>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</si>
  <si>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</si>
  <si>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</si>
  <si>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</si>
  <si>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</si>
  <si>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</si>
  <si>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</si>
  <si>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</si>
  <si>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</si>
  <si>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</si>
  <si>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</si>
  <si>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</si>
  <si>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</si>
  <si>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</si>
  <si>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</si>
  <si>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</si>
  <si>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</si>
  <si>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</si>
  <si>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</si>
  <si>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</si>
  <si>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</si>
  <si>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</si>
  <si>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</si>
  <si>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</si>
  <si>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</si>
  <si>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</si>
  <si>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</si>
  <si>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</si>
  <si>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</si>
  <si>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</si>
  <si>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</si>
  <si>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</si>
  <si>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</si>
  <si>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</si>
  <si>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</si>
  <si>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</si>
  <si>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</si>
  <si>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</si>
  <si>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</si>
  <si>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</si>
  <si>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</si>
  <si>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</si>
  <si>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</si>
  <si>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</si>
  <si>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</si>
  <si>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</si>
  <si>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</si>
  <si>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</si>
  <si>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2025-11-06 12:18:04
</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</si>
  <si>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</si>
  <si>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</si>
  <si>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</si>
  <si>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</si>
  <si>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</si>
  <si>
    <t>PCM-20251106-00001125</t>
  </si>
  <si>
    <t xml:space="preserve">EM team need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</si>
</sst>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304.59832743055449</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45967.546753356481</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45967.546753356481</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45967.546753356481</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45967.546753356481</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45967.546753356481</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45967.546753356481</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45967.546753356481</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45967.546753356481</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45967.546753356481</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45967.546753356481</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45967.546753356481</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45967.546753356481</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45967.546753356481</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45967.546753356481</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45967.546753356481</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45967.546753356481</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45967.546753356481</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45967.546753356481</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45967.546753356481</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45967.546753356481</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45967.546753356481</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45967.546753356481</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45967.546753356481</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45967.546753356481</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45967.546753356481</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45967.546753356481</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45967.546753356481</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45967.546753356481</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45967.546753356481</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45967.546753356481</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45967.546753356481</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45967.546753356481</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45967.546753356481</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45967.546753356481</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45967.546753356481</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45967.546753356481</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45967.546753356481</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45967.546753356481</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45967.546753356481</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45967.546753356481</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45967.546753356481</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45967.546753356481</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45967.546753356481</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45967.546753356481</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45967.546753356481</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45967.546753356481</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45967.546753356481</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45967.546753356481</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45967.546753356481</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45967.546753356481</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45967.546753356481</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45967.546753356481</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45967.546753356481</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45967.546753356481</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45967.546753356481</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45967.546753356481</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45967.546753356481</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45967.546753356481</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45967.546753356481</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45967.546753356481</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45967.546753356481</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45967.546753356481</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45967.546753356481</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45967.546753356481</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45967.546753356481</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45967.546753356481</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45967.546753356481</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45967.546753356481</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45967.546753356481</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45967.546753356481</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45967.546753356481</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45967.546753356481</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45967.546753356481</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45967.546753356481</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45967.546753356481</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45967.546753356481</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45967.546753356481</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45967.546753356481</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45967.546753356481</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45967.546753356481</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45967.546753356481</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45967.546753356481</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45967.546753356481</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142.54691539351916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6.1047337963827886E-2</v>
      </c>
      <c r="H4" s="161" t="s">
        <v>39109</v>
      </c>
      <c r="I4" s="18" t="str">
        <f>IFERROR(VLOOKUP(D4,DB!A:F,6,0),"")</f>
        <v>Generator-DG</v>
      </c>
      <c r="J4" s="18" t="str">
        <f>IFERROR(VLOOKUP(D4,DB!A:G,7,0),"")</f>
        <v>Weak</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45967.546753356481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45967.546753356481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45967.546753356481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45967.546753356481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45967.546753356481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45967.546753356481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45967.546753356481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45967.546753356481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45967.546753356481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45967.546753356481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45967.546753356481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45967.546753356481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45967.546753356481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45967.546753356481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45967.546753356481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45967.546753356481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45967.546753356481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45967.546753356481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45967.546753356481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45967.546753356481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45967.546753356481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45967.546753356481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45967.546753356481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45967.546753356481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45967.546753356481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45967.546753356481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45967.546753356481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45967.546753356481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45967.546753356481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45967.546753356481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45967.546753356481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45967.546753356481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45967.546753356481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45967.546753356481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45967.546753356481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45967.546753356481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45967.546753356481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45967.546753356481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45967.546753356481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45967.546753356481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45967.546753356481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45967.546753356481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45967.546753356481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45967.546753356481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45967.546753356481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45967.546753356481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45967.546753356481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45967.546753356481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45967.546753356481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45967.546753356481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45967.546753356481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45967.546753356481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45967.546753356481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45967.546753356481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45967.546753356481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45967.546753356481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45967.546753356481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45967.546753356481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45967.546753356481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45967.546753356481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45967.546753356481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45967.546753356481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45967.546753356481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45967.546753356481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45967.546753356481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45967.546753356481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45967.546753356481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45967.546753356481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45967.546753356481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45967.546753356481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45967.546753356481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45967.546753356481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45967.546753356481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45967.546753356481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45967.546753356481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45967.546753356481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45967.546753356481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45967.546753356481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45967.546753356481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45967.546753356481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45967.546753356481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45967.546753356481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45967.546753356481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45967.546753356481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45967.546753356481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45967.546753356481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45967.546753356481</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45967.546753356481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45967.546753356481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45967.546753356481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45967.546753356481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45967.546753356481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45967.546753356481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45967.546753356481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45967.546753356481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45967.546753356481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45967.546753356481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45967.546753356481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45967.546753356481</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45967.546753356481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45967.546753356481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45967.546753356481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45967.546753356481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45967.546753356481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45967.546753356481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45967.546753356481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45967.546753356481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45967.546753356481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45967.546753356481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45967.546753356481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45967.546753356481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45967.546753356481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45967.546753356481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45967.546753356481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45967.546753356481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45967.546753356481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45967.546753356481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45967.546753356481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45967.546753356481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45967.546753356481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45967.546753356481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45967.546753356481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45967.546753356481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45967.546753356481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45967.546753356481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45967.546753356481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45967.546753356481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45967.546753356481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45967.546753356481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45967.546753356481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45967.546753356481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45967.546753356481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45967.546753356481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45967.546753356481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45967.546753356481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45967.546753356481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45967.546753356481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45967.546753356481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45967.546753356481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45967.546753356481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45967.546753356481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45967.546753356481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45967.546753356481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45967.546753356481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45967.546753356481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45967.546753356481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45967.546753356481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45967.546753356481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45967.546753356481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45967.546753356481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45967.546753356481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45967.546753356481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45967.546753356481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45967.546753356481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45967.546753356481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45967.546753356481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45967.546753356481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45967.546753356481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45967.546753356481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45967.546753356481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45967.546753356481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45967.546753356481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45967.546753356481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45967.546753356481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45967.546753356481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45967.546753356481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45967.546753356481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45967.546753356481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45967.546753356481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45967.546753356481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45967.546753356481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45967.546753356481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45967.546753356481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45967.546753356481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45967.546753356481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45967.546753356481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45967.546753356481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45967.546753356481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45967.546753356481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45967.546753356481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45967.546753356481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45967.546753356481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45967.546753356481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45967.546753356481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45967.546753356481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45967.546753356481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45967.546753356481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45967.546753356481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45967.546753356481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45967.546753356481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45967.546753356481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45967.546753356481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45967.546753356481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45967.546753356481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45967.546753356481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45967.546753356481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45967.546753356481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45967.546753356481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45967.546753356481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45967.546753356481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45967.546753356481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45967.546753356481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45967.546753356481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45967.546753356481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45967.546753356481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45967.546753356481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45967.546753356481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45967.546753356481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45967.546753356481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45967.546753356481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45967.546753356481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45967.546753356481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45967.546753356481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45967.546753356481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45967.546753356481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45967.546753356481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45967.546753356481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45967.546753356481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45967.546753356481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45967.546753356481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45967.546753356481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45967.546753356481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45967.546753356481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45967.546753356481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45967.546753356481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45967.546753356481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45967.546753356481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45967.546753356481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45967.546753356481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45967.546753356481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45967.546753356481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45967.546753356481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45967.546753356481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45967.546753356481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45967.546753356481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45967.546753356481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45967.546753356481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45967.546753356481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45967.546753356481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45967.546753356481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45967.546753356481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45967.546753356481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45967.546753356481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45967.546753356481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45967.546753356481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45967.546753356481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45967.546753356481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45967.546753356481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45967.546753356481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45967.546753356481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45967.546753356481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45967.546753356481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45967.546753356481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45967.546753356481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45967.546753356481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45967.546753356481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45967.546753356481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45967.546753356481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45967.546753356481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45967.546753356481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45967.546753356481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45967.546753356481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45967.546753356481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45967.546753356481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45967.546753356481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45967.546753356481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45967.546753356481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45967.546753356481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45967.546753356481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45967.546753356481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45967.546753356481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45967.546753356481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45967.546753356481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45967.546753356481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45967.546753356481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45967.546753356481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45967.546753356481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45967.546753356481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45967.546753356481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45967.546753356481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45967.546753356481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45967.546753356481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45967.546753356481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45967.546753356481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45967.546753356481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45967.546753356481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45967.546753356481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45967.546753356481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45967.546753356481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45967.546753356481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45967.546753356481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45967.546753356481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45967.546753356481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45967.546753356481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45967.546753356481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45967.546753356481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45967.546753356481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45967.546753356481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45967.546753356481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45967.546753356481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45967.546753356481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45967.546753356481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45967.546753356481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45967.546753356481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45967.546753356481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45967.546753356481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45967.546753356481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45967.546753356481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45967.546753356481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45967.546753356481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45967.546753356481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45967.546753356481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45967.546753356481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45967.546753356481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45967.546753356481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45967.546753356481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45967.546753356481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45967.546753356481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45967.546753356481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45967.546753356481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45967.546753356481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45967.546753356481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45967.546753356481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45967.546753356481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45967.546753356481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45967.546753356481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45967.546753356481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45967.546753356481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45967.546753356481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45967.546753356481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45967.546753356481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45967.546753356481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45967.546753356481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45967.546753356481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45967.546753356481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45967.546753356481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45967.546753356481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45967.546753356481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45967.546753356481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45967.546753356481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45967.546753356481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45967.546753356481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45967.546753356481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45967.546753356481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45967.546753356481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45967.546753356481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45967.546753356481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45967.546753356481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45967.546753356481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45967.546753356481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45967.546753356481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45967.546753356481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45967.546753356481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45967.546753356481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45967.546753356481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45967.546753356481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45967.546753356481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45967.546753356481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45967.546753356481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45967.546753356481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45967.546753356481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45967.546753356481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45967.546753356481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45967.546753356481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45967.546753356481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45967.546753356481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45967.546753356481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45967.546753356481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45967.546753356481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45967.546753356481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45967.546753356481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45967.546753356481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45967.546753356481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45967.546753356481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45967.546753356481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45967.546753356481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45967.546753356481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45967.546753356481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45967.546753356481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45967.546753356481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45967.546753356481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45967.546753356481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45967.546753356481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45967.546753356481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45967.546753356481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45967.546753356481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45967.546753356481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45967.546753356481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45967.546753356481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45967.546753356481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45967.546753356481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45967.546753356481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45967.546753356481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45967.546753356481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45967.546753356481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45967.546753356481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45967.546753356481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45967.546753356481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45967.546753356481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45967.546753356481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45967.546753356481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45967.546753356481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45967.546753356481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45967.546753356481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45967.546753356481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45967.546753356481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45967.546753356481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45967.546753356481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45967.546753356481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45967.546753356481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45967.546753356481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45967.546753356481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45967.546753356481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45967.546753356481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45967.546753356481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45967.546753356481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45967.546753356481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45967.546753356481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45967.546753356481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45967.546753356481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45967.546753356481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45967.546753356481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45967.546753356481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45967.546753356481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45967.546753356481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45967.546753356481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45967.546753356481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45967.546753356481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45967.546753356481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45967.546753356481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45967.546753356481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45967.546753356481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45967.546753356481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45967.546753356481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45967.546753356481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45967.546753356481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45967.546753356481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45967.546753356481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45967.546753356481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45967.546753356481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45967.546753356481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45967.546753356481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45967.546753356481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45967.546753356481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45967.546753356481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45967.546753356481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45967.546753356481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45967.546753356481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45967.546753356481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45967.546753356481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45967.546753356481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45967.546753356481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45967.546753356481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45967.546753356481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45967.546753356481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45967.546753356481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45967.546753356481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45967.546753356481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45967.546753356481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45967.546753356481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45967.546753356481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45967.546753356481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45967.546753356481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45967.546753356481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45967.546753356481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45967.546753356481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45967.546753356481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45967.546753356481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45967.546753356481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45967.546753356481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45967.546753356481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45967.546753356481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45967.546753356481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45967.546753356481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45967.546753356481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45967.546753356481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45967.546753356481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45967.546753356481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45967.546753356481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45967.546753356481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45967.546753356481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45967.546753356481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45967.546753356481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45967.546753356481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45967.546753356481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45967.546753356481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45967.546753356481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45967.546753356481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45967.546753356481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45967.546753356481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45967.546753356481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45967.546753356481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45967.546753356481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45967.546753356481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45967.546753356481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45967.546753356481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45967.546753356481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45967.546753356481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45967.546753356481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45967.546753356481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45967.546753356481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45967.546753356481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45967.546753356481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45967.546753356481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45967.546753356481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45967.546753356481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45967.546753356481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45967.546753356481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45967.546753356481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45967.546753356481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45967.546753356481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45967.546753356481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45967.546753356481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45967.546753356481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45967.546753356481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45967.546753356481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45967.546753356481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45967.546753356481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45967.546753356481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45967.546753356481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45967.546753356481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45967.546753356481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45967.546753356481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45967.546753356481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45967.546753356481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45967.546753356481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45967.546753356481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45967.546753356481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45967.546753356481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45967.546753356481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45967.546753356481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45967.546753356481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45967.546753356481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45967.546753356481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45967.546753356481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45967.546753356481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45967.546753356481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45967.546753356481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45967.546753356481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45967.546753356481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45967.546753356481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45967.546753356481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45967.546753356481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45967.546753356481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45967.546753356481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45967.546753356481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45967.546753356481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45967.546753356481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45967.546753356481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45967.546753356481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45967.546753356481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45967.546753356481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45967.546753356481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45967.546753356481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45967.546753356481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45967.546753356481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45967.546753356481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45967.546753356481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45967.546753356481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45967.546753356481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45967.546753356481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45967.546753356481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45967.546753356481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45967.546753356481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45967.546753356481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45967.546753356481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45967.546753356481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45967.546753356481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45967.546753356481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45967.546753356481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45967.546753356481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45967.546753356481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45967.546753356481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45967.546753356481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45967.546753356481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45967.546753356481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45967.546753356481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45967.546753356481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45967.546753356481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45967.546753356481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45967.546753356481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45967.546753356481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45967.546753356481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45967.546753356481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45967.546753356481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45967.546753356481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45967.546753356481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45967.546753356481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45967.546753356481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45967.546753356481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45967.546753356481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45967.546753356481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45967.546753356481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45967.546753356481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45967.546753356481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45967.546753356481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45967.546753356481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45967.546753356481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45967.546753356481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45967.546753356481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45967.546753356481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45967.546753356481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45967.546753356481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45967.546753356481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45967.546753356481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45967.546753356481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45967.546753356481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45967.546753356481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45967.546753356481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45967.546753356481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45967.546753356481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45967.546753356481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45967.546753356481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45967.546753356481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45967.546753356481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45967.546753356481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45967.546753356481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45967.546753356481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45967.546753356481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45967.546753356481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45967.546753356481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45967.546753356481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45967.546753356481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45967.546753356481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45967.546753356481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45967.546753356481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45967.546753356481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45967.546753356481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45967.546753356481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45967.546753356481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45967.546753356481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45967.546753356481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45967.546753356481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45967.546753356481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45967.546753356481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45967.546753356481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45967.546753356481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45967.546753356481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45967.546753356481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45967.546753356481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45967.546753356481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45967.546753356481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45967.546753356481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45967.546753356481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45967.546753356481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45967.546753356481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45967.546753356481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45967.546753356481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45967.546753356481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45967.546753356481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45967.546753356481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45967.546753356481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45967.546753356481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45967.546753356481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45967.546753356481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45967.546753356481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45967.546753356481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45967.546753356481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45967.546753356481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45967.546753356481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45967.546753356481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45967.546753356481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45967.546753356481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45967.546753356481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45967.546753356481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45967.546753356481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45967.546753356481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45967.546753356481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45967.546753356481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45967.546753356481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45967.546753356481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45967.546753356481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45967.546753356481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45967.546753356481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45967.546753356481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45967.546753356481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45967.546753356481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45967.546753356481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45967.546753356481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45967.546753356481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45967.546753356481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45967.546753356481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45967.546753356481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45967.546753356481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45967.546753356481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45967.546753356481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45967.546753356481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45967.546753356481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45967.546753356481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45967.546753356481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45967.546753356481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45967.546753356481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45967.546753356481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45967.546753356481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45967.546753356481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45967.546753356481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45967.546753356481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45967.546753356481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45967.546753356481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45967.546753356481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45967.546753356481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45967.546753356481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45967.546753356481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45967.546753356481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45967.546753356481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45967.546753356481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45967.546753356481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45967.546753356481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45967.546753356481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45967.546753356481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45967.546753356481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45967.546753356481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45967.546753356481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45967.546753356481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45967.546753356481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45967.546753356481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45967.546753356481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45967.546753356481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45967.546753356481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45967.546753356481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45967.546753356481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45967.546753356481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45967.546753356481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45967.546753356481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45967.546753356481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45967.546753356481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45967.546753356481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45967.546753356481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45967.546753356481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45967.546753356481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45967.546753356481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45967.546753356481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45967.546753356481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45967.546753356481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45967.546753356481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45967.546753356481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45967.546753356481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45967.546753356481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45967.546753356481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45967.546753356481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45967.546753356481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45967.546753356481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45967.546753356481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45967.546753356481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45967.546753356481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45967.546753356481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45967.546753356481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45967.546753356481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45967.546753356481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45967.546753356481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45967.546753356481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45967.546753356481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45967.546753356481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45967.546753356481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45967.546753356481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45967.546753356481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45967.546753356481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45967.546753356481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45967.546753356481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45967.546753356481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45967.546753356481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45967.546753356481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45967.546753356481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45967.546753356481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45967.546753356481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45967.546753356481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45967.546753356481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45967.546753356481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45967.546753356481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45967.546753356481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45967.546753356481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45967.546753356481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45967.546753356481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45967.546753356481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45967.546753356481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45967.546753356481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45967.546753356481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45967.546753356481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45967.546753356481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45967.546753356481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45967.546753356481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45967.546753356481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45967.546753356481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45967.546753356481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45967.546753356481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45967.546753356481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45967.546753356481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45967.546753356481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45967.546753356481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45967.546753356481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45967.546753356481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45967.546753356481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45967.546753356481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45967.546753356481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45967.546753356481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45967.546753356481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45967.546753356481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45967.546753356481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45967.546753356481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45967.546753356481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45967.546753356481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45967.546753356481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45967.546753356481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45967.546753356481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45967.546753356481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45967.546753356481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45967.546753356481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45967.546753356481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45967.546753356481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45967.546753356481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45967.546753356481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45967.546753356481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45967.546753356481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45967.546753356481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45967.546753356481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45967.546753356481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45967.546753356481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45967.546753356481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45967.546753356481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45967.546753356481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45967.546753356481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45967.546753356481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45967.546753356481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45967.546753356481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45967.546753356481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45967.546753356481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45967.546753356481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45967.546753356481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45967.546753356481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45967.546753356481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45967.546753356481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45967.546753356481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45967.546753356481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45967.546753356481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45967.546753356481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45967.546753356481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45967.546753356481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45967.546753356481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45967.546753356481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45967.546753356481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45967.546753356481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45967.546753356481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45967.546753356481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45967.546753356481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45967.546753356481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45967.546753356481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45967.546753356481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45967.546753356481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45967.546753356481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45967.546753356481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45967.546753356481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45967.546753356481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45967.546753356481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45967.546753356481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45967.546753356481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45967.546753356481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45967.546753356481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45967.546753356481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45967.546753356481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45967.546753356481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45967.546753356481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45967.546753356481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45967.546753356481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45967.546753356481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45967.546753356481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45967.546753356481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45967.546753356481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45967.546753356481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45967.546753356481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45967.546753356481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45967.546753356481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45967.546753356481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45967.546753356481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45967.546753356481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45967.546753356481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45967.546753356481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45967.546753356481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45967.546753356481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45967.546753356481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45967.546753356481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45967.546753356481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45967.546753356481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45967.546753356481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45967.546753356481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45967.546753356481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45967.546753356481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45967.546753356481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45967.546753356481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45967.546753356481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45967.546753356481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45967.546753356481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45967.546753356481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45967.546753356481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45967.546753356481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45967.546753356481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45967.546753356481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45967.546753356481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45967.546753356481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45967.546753356481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45967.546753356481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45967.546753356481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45967.546753356481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45967.546753356481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45967.546753356481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45967.546753356481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45967.546753356481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45967.546753356481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45967.546753356481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45967.546753356481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45967.546753356481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45967.546753356481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45967.546753356481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45967.546753356481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45967.546753356481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45967.546753356481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45967.546753356481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45967.546753356481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45967.546753356481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45967.546753356481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45967.546753356481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45967.546753356481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45967.546753356481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45967.546753356481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45967.546753356481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45967.546753356481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45967.546753356481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45967.546753356481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45967.546753356481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45967.546753356481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45967.546753356481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45967.546753356481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45967.546753356481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45967.546753356481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45967.546753356481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45967.546753356481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45967.546753356481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45967.546753356481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45967.546753356481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45967.546753356481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45967.546753356481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45967.546753356481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45967.546753356481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45967.546753356481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45967.546753356481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45967.546753356481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45967.546753356481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45967.546753356481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45967.546753356481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45967.546753356481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45967.546753356481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45967.546753356481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45967.546753356481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45967.546753356481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45967.546753356481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45967.546753356481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45967.546753356481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45967.546753356481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45967.546753356481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45967.546753356481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45967.546753356481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45967.546753356481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45967.546753356481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45967.546753356481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45967.546753356481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45967.546753356481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45967.546753356481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45967.546753356481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45967.546753356481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45967.546753356481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45967.546753356481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45967.546753356481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45967.546753356481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45967.546753356481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45967.546753356481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45967.546753356481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45967.546753356481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45967.546753356481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45967.546753356481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45967.546753356481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45967.546753356481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45967.546753356481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45967.546753356481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45967.546753356481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45967.546753356481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45967.546753356481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45967.546753356481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45967.546753356481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45967.546753356481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45967.546753356481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45967.546753356481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45967.546753356481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45967.546753356481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45967.546753356481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45967.546753356481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45967.546753356481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45967.546753356481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45967.546753356481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45967.546753356481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45967.546753356481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45967.546753356481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45967.546753356481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45967.546753356481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45967.546753356481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45967.546753356481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45967.546753356481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45967.546753356481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45967.546753356481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45967.546753356481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45967.546753356481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45967.546753356481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45967.546753356481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45967.546753356481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45967.546753356481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45967.546753356481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45967.546753356481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45967.546753356481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45967.546753356481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45967.546753356481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45967.546753356481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45967.546753356481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45967.546753356481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45967.546753356481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45967.546753356481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45967.546753356481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45967.546753356481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45967.546753356481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45967.546753356481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45967.546753356481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45967.546753356481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45967.546753356481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45967.546753356481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45967.546753356481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45967.546753356481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45967.546753356481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45967.546753356481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45967.546753356481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45967.546753356481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45967.546753356481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45967.546753356481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45967.546753356481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45967.546753356481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45967.546753356481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45967.546753356481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45967.546753356481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45967.546753356481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45967.546753356481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45967.546753356481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45967.546753356481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45967.546753356481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45967.546753356481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45967.546753356481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45967.546753356481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45967.546753356481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45967.546753356481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45967.546753356481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45967.546753356481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45967.546753356481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45967.546753356481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45967.546753356481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45967.546753356481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45967.546753356481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45967.546753356481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45967.546753356481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45967.546753356481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45967.546753356481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45967.546753356481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45967.546753356481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45967.546753356481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45967.546753356481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45967.546753356481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45967.546753356481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45967.546753356481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45967.546753356481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45967.546753356481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45967.546753356481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45967.546753356481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45967.546753356481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45967.546753356481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45967.546753356481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45967.546753356481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45967.546753356481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45967.546753356481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45967.546753356481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45967.546753356481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45967.546753356481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45967.546753356481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45967.546753356481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45967.546753356481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45967.546753356481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45967.546753356481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45967.546753356481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45967.546753356481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45967.546753356481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45967.546753356481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45967.546753356481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45967.546753356481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45967.546753356481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45967.546753356481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45967.546753356481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45967.546753356481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45967.546753356481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45967.546753356481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45967.546753356481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45967.546753356481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45967.546753356481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45967.546753356481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45967.546753356481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45967.546753356481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45967.546753356481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45967.546753356481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45967.546753356481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45967.546753356481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45967.546753356481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45967.546753356481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45967.546753356481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45967.546753356481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45967.546753356481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45967.546753356481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45967.546753356481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45967.546753356481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45967.546753356481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45967.546753356481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45967.546753356481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45967.546753356481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45967.546753356481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45967.546753356481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45967.546753356481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45967.546753356481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45967.546753356481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45967.546753356481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45967.546753356481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45967.546753356481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45967.546753356481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45967.546753356481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45967.546753356481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45967.546753356481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45967.546753356481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45967.546753356481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45967.546753356481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45967.546753356481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45967.546753356481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45967.546753356481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45967.546753356481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45967.546753356481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45967.546753356481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45967.546753356481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45967.546753356481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45967.546753356481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45967.546753356481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45967.546753356481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264.06603576388443</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0.15152187499916181</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6.501724536792608E-2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45967.546753356481</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45967.546753356481</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45967.546753356481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45967.546753356481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45967.546753356481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45967.546753356481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45967.546753356481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45967.546753356481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45967.546753356481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45967.546753356481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45967.546753356481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45967.546753356481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45967.546753356481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45967.546753356481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45967.546753356481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45967.546753356481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45967.546753356481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45967.546753356481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45967.546753356481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45967.546753356481</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45967.546753356481</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45967.546753356481</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45967.546753356481</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45967.546753356481</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45967.546753356481</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75.714693171292311</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41.357876041663985</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18.885642245368217</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v>45967.512546296297</v>
      </c>
      <c r="G5" s="140">
        <f ca="1">IFERROR(NOW()-F5,"")</f>
        <v>3.4207060183689464E-2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8.3744097224553116E-2</v>
      </c>
      <c r="H6" s="139">
        <v>45967.413391203707</v>
      </c>
      <c r="I6" s="138" t="str">
        <f>IFERROR(VLOOKUP(D6,DB!A:F,6,0),"")</f>
        <v>SCECO</v>
      </c>
      <c r="J6" s="138" t="str">
        <f>IFERROR(VLOOKUP(D6,DB!A:G,7,0),"")</f>
        <v>Vandalized+Dead</v>
      </c>
      <c r="K6" s="138" t="s">
        <v>39131</v>
      </c>
      <c r="L6" s="138" t="str">
        <f>IFERROR(VLOOKUP(D6,DB!A:I,9,0),"")</f>
        <v>Latis</v>
      </c>
    </row>
    <row r="7" spans="1:13" ht="15">
      <c r="A7" s="138"/>
      <c r="B7" s="138" t="str">
        <f>IFERROR(VLOOKUP(D7,DB!A:K,11,0),"")</f>
        <v/>
      </c>
      <c r="C7" s="138"/>
      <c r="D7" s="138"/>
      <c r="E7" s="138"/>
      <c r="F7" s="139"/>
      <c r="G7" s="140">
        <f ca="1">IFERROR(NOW()-F7,"")</f>
        <v>45967.546753356481</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45967.546753356481</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45967.546753356481</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45967.546753356481</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45967.546753356481</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45967.546753356481</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45967.546753356481</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45967.546753356481</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45967.546753356481</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45967.546753356481</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45967.546753356481</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45967.546753356481</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45967.546753356481</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45967.546753356481</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45967.546753356481</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45967.546753356481</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45967.546753356481</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45967.546753356481</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45967.546753356481</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45967.546753356481</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45967.546753356481</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45967.546753356481</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45967.546753356481</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45967.546753356481</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45967.546753356481</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45967.546753356481</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45967.546753356481</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45967.546753356481</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45967.546753356481</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45967.546753356481</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45967.546753356481</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45967.546753356481</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45967.546753356481</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45967.546753356481</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45967.546753356481</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45967.546753356481</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45967.546753356481</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45967.546753356481</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45967.546753356481</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45967.546753356481</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45967.546753356481</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45967.546753356481</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45967.546753356481</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45967.546753356481</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45967.546753356481</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45967.546753356481</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45967.546753356481</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45967.546753356481</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45967.546753356481</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45967.546753356481</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45967.546753356481</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45967.546753356481</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45967.546753356481</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45967.546753356481</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45967.546753356481</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45967.546753356481</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45967.546753356481</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45967.546753356481</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45967.546753356481</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45967.546753356481</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45967.546753356481</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45967.546753356481</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45967.546753356481</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45967.546753356481</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45967.546753356481</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45967.546753356481</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45967.546753356481</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45967.546753356481</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45967.546753356481</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45967.546753356481</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45967.546753356481</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45967.546753356481</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45967.546753356481</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45967.546753356481</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45967.546753356481</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45967.546753356481</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45967.546753356481</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45967.546753356481</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45967.546753356481</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45967.546753356481</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45967.546753356481</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45967.546753356481</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45967.546753356481</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45967.546753356481</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45967.546753356481</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45967.546753356481</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45967.546753356481</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45967.546753356481</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45967.546753356481</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45967.546753356481</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45967.546753356481</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45967.546753356481</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45967.546753356481</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45967.546753356481</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45967.546753356481</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45967.546753356481</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45967.546753356481</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45967.546753356481</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45967.546753356481</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45967.546753356481</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45967.546753356481</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45967.546753356481</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45967.546753356481</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45967.546753356481</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45967.546753356481</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45967.546753356481</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45967.546753356481</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45967.546753356481</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45967.546753356481</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45967.546753356481</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45967.546753356481</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45967.546753356481</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45967.546753356481</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45967.546753356481</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45967.546753356481</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45967.546753356481</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45967.546753356481</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45967.546753356481</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45967.546753356481</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45967.546753356481</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45967.546753356481</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45967.546753356481</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45967.546753356481</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45967.546753356481</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45967.546753356481</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45967.546753356481</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45967.546753356481</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45967.546753356481</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45967.546753356481</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45967.546753356481</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45967.546753356481</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45967.546753356481</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45967.546753356481</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45967.546753356481</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45967.546753356481</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45967.546753356481</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45967.546753356481</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45967.546753356481</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45967.546753356481</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45967.546753356481</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45967.546753356481</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45967.546753356481</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45967.546753356481</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45967.546753356481</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45967.546753356481</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45967.546753356481</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45967.546753356481</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45967.546753356481</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45967.546753356481</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45967.546753356481</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45967.546753356481</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45967.546753356481</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45967.546753356481</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45967.546753356481</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45967.546753356481</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45967.546753356481</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45967.546753356481</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45967.546753356481</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45967.546753356481</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45967.546753356481</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45967.546753356481</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45967.546753356481</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45967.546753356481</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45967.546753356481</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45967.546753356481</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45967.546753356481</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45967.546753356481</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45967.546753356481</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45967.546753356481</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45967.546753356481</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45967.546753356481</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45967.546753356481</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45967.546753356481</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45967.546753356481</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45967.546753356481</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45967.546753356481</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45967.546753356481</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45967.546753356481</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45967.546753356481</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45967.546753356481</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45967.546753356481</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45967.546753356481</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45967.546753356481</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45967.546753356481</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45967.546753356481</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45967.546753356481</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45967.546753356481</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45967.546753356481</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45967.546753356481</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45967.546753356481</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45967.546753356481</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45967.546753356481</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45967.546753356481</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45967.546753356481</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45967.546753356481</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45967.546753356481</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45967.546753356481</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45967.546753356481</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45967.546753356481</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45967.546753356481</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45967.546753356481</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45967.546753356481</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45967.546753356481</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45967.546753356481</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45967.546753356481</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45967.546753356481</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45967.546753356481</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45967.546753356481</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45967.546753356481</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45967.546753356481</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45967.546753356481</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45967.546753356481</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45967.546753356481</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45967.546753356481</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45967.546753356481</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45967.546753356481</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45967.546753356481</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45967.546753356481</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45967.546753356481</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45967.546753356481</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45967.546753356481</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45967.546753356481</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45967.546753356481</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45967.546753356481</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45967.546753356481</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45967.546753356481</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45967.546753356481</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45967.546753356481</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45967.546753356481</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45967.546753356481</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45967.546753356481</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45967.546753356481</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45967.546753356481</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45967.546753356481</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45967.546753356481</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45967.546753356481</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45967.546753356481</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45967.546753356481</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45967.546753356481</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45967.546753356481</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45967.546753356481</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45967.546753356481</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45967.546753356481</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45967.546753356481</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45967.546753356481</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45967.546753356481</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45967.546753356481</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45967.546753356481</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45967.546753356481</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45967.546753356481</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45967.546753356481</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45967.546753356481</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45967.546753356481</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45967.546753356481</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45967.546753356481</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45967.546753356481</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45967.546753356481</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45967.546753356481</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45967.546753356481</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45967.546753356481</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45967.546753356481</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45967.546753356481</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45967.546753356481</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45967.546753356481</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45967.546753356481</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45967.546753356481</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45967.546753356481</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45967.546753356481</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45967.546753356481</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45967.546753356481</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45967.546753356481</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45967.546753356481</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45967.546753356481</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45967.546753356481</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45967.546753356481</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45967.546753356481</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45967.546753356481</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45967.546753356481</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45967.546753356481</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45967.546753356481</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45967.546753356481</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45967.546753356481</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45967.546753356481</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45967.546753356481</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45967.546753356481</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45967.546753356481</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45967.546753356481</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45967.546753356481</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45967.546753356481</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45967.546753356481</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45967.546753356481</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45967.546753356481</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45967.546753356481</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38" ht="15"/>
    <row r="1239" ht="15"/>
    <row r="1240" ht="15"/>
    <row r="1243" ht="15"/>
    <row r="1244" ht="15"/>
    <row r="1250" ht="15"/>
    <row r="1251"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1</v>
      </c>
      <c r="D2" s="61" t="s">
        <v>33650</v>
      </c>
      <c r="E2" s="61" t="s">
        <v>39021</v>
      </c>
      <c r="F2" s="156"/>
      <c r="G2" s="157">
        <f ca="1">IFERROR(NOW()-F2,"-")</f>
        <v>45967.546753356481</v>
      </c>
      <c r="H2" s="158">
        <v>45967.509780092594</v>
      </c>
      <c r="I2" s="86" t="str">
        <f>IFERROR(VLOOKUP(D2,DB!A:F,6,0),"")</f>
        <v>SCECO</v>
      </c>
      <c r="J2" s="61" t="str">
        <f>IFERROR(VLOOKUP(D2,DB!A:G,7,0),"")</f>
        <v>Vandalized</v>
      </c>
      <c r="K2" s="159" t="s">
        <v>39133</v>
      </c>
      <c r="L2" s="160" t="str">
        <f>IFERROR(VLOOKUP(D2,DB!A:I,9,0),"")</f>
        <v>Latis</v>
      </c>
    </row>
    <row r="3" spans="1:12" ht="31.5" customHeight="1">
      <c r="A3" s="86" t="s">
        <v>39134</v>
      </c>
      <c r="B3" s="61" t="str">
        <f>IFERROR(VLOOKUP(D3,DB!A:K,11,0),"")</f>
        <v>R6</v>
      </c>
      <c r="C3" s="61">
        <v>1</v>
      </c>
      <c r="D3" s="61" t="s">
        <v>37600</v>
      </c>
      <c r="E3" s="61" t="s">
        <v>39021</v>
      </c>
      <c r="F3" s="156">
        <v>45967.541944444441</v>
      </c>
      <c r="G3" s="157">
        <f ca="1">IFERROR(NOW()-F3,"-")</f>
        <v>4.8089120391523466E-3</v>
      </c>
      <c r="H3" s="158">
        <v>45967.535856481481</v>
      </c>
      <c r="I3" s="86" t="str">
        <f>IFERROR(VLOOKUP(D3,DB!A:F,6,0),"")</f>
        <v>SCECO</v>
      </c>
      <c r="J3" s="61" t="str">
        <f>IFERROR(VLOOKUP(D3,DB!A:G,7,0),"")</f>
        <v xml:space="preserve">Good </v>
      </c>
      <c r="K3" s="159" t="s">
        <v>39135</v>
      </c>
      <c r="L3" s="160" t="str">
        <f>IFERROR(VLOOKUP(D3,DB!A:I,9,0),"")</f>
        <v>Latis</v>
      </c>
    </row>
    <row r="4" spans="1:12" ht="31.5" customHeight="1">
      <c r="A4" s="86"/>
      <c r="B4" s="61" t="str">
        <f>IFERROR(VLOOKUP(D4,DB!A:K,11,0),"")</f>
        <v/>
      </c>
      <c r="C4" s="61"/>
      <c r="D4" s="61"/>
      <c r="E4" s="61"/>
      <c r="F4" s="156"/>
      <c r="G4" s="157">
        <f ca="1">IFERROR(NOW()-F4,"-")</f>
        <v>45967.546753356481</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45967.546753356481</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45967.546753356481</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45967.546753356481</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45967.546753356481</v>
      </c>
      <c r="H8" s="158" t="s">
        <v>39111</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45967.546753356481</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45967.546753356481</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45967.546753356481</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45967.546753356481</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45967.546753356481</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45967.546753356481</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45967.546753356481</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45967.546753356481</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45967.546753356481</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45967.546753356481</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45967.546753356481</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45967.546753356481</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39112</v>
      </c>
      <c r="D21" s="61"/>
      <c r="E21" s="61"/>
      <c r="F21" s="156"/>
      <c r="G21" s="157">
        <f ca="1">IFERROR(NOW()-F21,"-")</f>
        <v>45967.546753356481</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45967.546753356481</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45967.546753356481</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45967.546753356481</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45967.546753356481</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45967.546753356481</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45967.546753356481</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45967.546753356481</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45967.546753356481</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45967.546753356481</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45967.546753356481</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45967.546753356481</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45967.546753356481</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45967.546753356481</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45967.546753356481</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45967.546753356481</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45967.546753356481</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45967.546753356481</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