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94" documentId="120_S{2AC9BD13-BADA-5192-A53E-5A8FF88502F6}" xr6:coauthVersionLast="47" xr6:coauthVersionMax="47" xr10:uidLastSave="{F5FCD374-BCD4-485C-90B3-CCD8094D989F}"/>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<sst xmlns="http://schemas.openxmlformats.org/spreadsheetml/2006/main" count="181600" uniqueCount="39216">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</sst>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327.5783649305522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45990.526790856478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45990.526790856478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45990.526790856478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45990.526790856478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45990.526790856478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45990.526790856478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45990.526790856478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45990.526790856478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45990.526790856478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45990.526790856478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45990.526790856478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45990.526790856478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45990.526790856478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45990.526790856478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45990.526790856478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45990.526790856478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45990.526790856478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45990.526790856478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45990.526790856478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45990.526790856478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45990.526790856478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45990.526790856478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45990.526790856478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45990.526790856478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45990.526790856478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45990.526790856478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45990.526790856478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45990.526790856478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45990.526790856478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45990.526790856478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45990.526790856478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45990.526790856478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376DF0A7-C3BB-45CE-9585-A74350D8A24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D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165.52695289351686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6.1393718749968684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45990.526790856478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45990.526790856478</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45990.526790856478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45990.526790856478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45990.526790856478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45990.526790856478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45990.526790856478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45990.526790856478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45990.526790856478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45990.526790856478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45990.526790856478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45990.526790856478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45990.526790856478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45990.526790856478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45990.526790856478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45990.526790856478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45990.526790856478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45990.526790856478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45990.526790856478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45990.526790856478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45990.526790856478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45990.526790856478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45990.526790856478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45990.526790856478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45990.526790856478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45990.526790856478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45990.526790856478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45990.526790856478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45990.526790856478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45990.526790856478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45990.526790856478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45990.526790856478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45990.526790856478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45990.526790856478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45990.526790856478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45990.526790856478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45990.526790856478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45990.526790856478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45990.526790856478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45990.526790856478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45990.526790856478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45990.526790856478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45990.526790856478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45990.526790856478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45990.526790856478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45990.526790856478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45990.526790856478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45990.526790856478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45990.526790856478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45990.526790856478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45990.526790856478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45990.526790856478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45990.526790856478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45990.526790856478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45990.526790856478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45990.526790856478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45990.526790856478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45990.526790856478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45990.526790856478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45990.526790856478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45990.526790856478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45990.526790856478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45990.526790856478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45990.526790856478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45990.526790856478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45990.526790856478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45990.526790856478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45990.526790856478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45990.526790856478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45990.526790856478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45990.526790856478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45990.526790856478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45990.526790856478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45990.526790856478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45990.526790856478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45990.526790856478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45990.526790856478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45990.526790856478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45990.526790856478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45990.526790856478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45990.526790856478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45990.526790856478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45990.526790856478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45990.526790856478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45990.526790856478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45990.526790856478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45990.526790856478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45990.526790856478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45990.526790856478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45990.526790856478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45990.526790856478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45990.526790856478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45990.526790856478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45990.526790856478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45990.526790856478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45990.526790856478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45990.526790856478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45990.526790856478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45990.526790856478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45990.526790856478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45990.526790856478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45990.526790856478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45990.526790856478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45990.526790856478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45990.526790856478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45990.526790856478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45990.526790856478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45990.526790856478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45990.526790856478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45990.526790856478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45990.526790856478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45990.526790856478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45990.526790856478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45990.526790856478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45990.526790856478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45990.526790856478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45990.526790856478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45990.526790856478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45990.526790856478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45990.526790856478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45990.526790856478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45990.526790856478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45990.526790856478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45990.526790856478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45990.526790856478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45990.526790856478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45990.526790856478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45990.526790856478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45990.526790856478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45990.526790856478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45990.526790856478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45990.526790856478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45990.526790856478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45990.526790856478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45990.526790856478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45990.526790856478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45990.526790856478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45990.526790856478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45990.526790856478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45990.526790856478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45990.526790856478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45990.526790856478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45990.526790856478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45990.526790856478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45990.526790856478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45990.526790856478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45990.526790856478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45990.526790856478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45990.526790856478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45990.526790856478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45990.526790856478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45990.526790856478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45990.526790856478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45990.526790856478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45990.526790856478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45990.526790856478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45990.526790856478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45990.526790856478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45990.526790856478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45990.526790856478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45990.526790856478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45990.526790856478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45990.526790856478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45990.526790856478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45990.526790856478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45990.526790856478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45990.526790856478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45990.526790856478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45990.526790856478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45990.526790856478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45990.526790856478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45990.526790856478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45990.526790856478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45990.526790856478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45990.526790856478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45990.526790856478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45990.526790856478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45990.526790856478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45990.526790856478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45990.526790856478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45990.526790856478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45990.526790856478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45990.526790856478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45990.526790856478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45990.526790856478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45990.526790856478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45990.526790856478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45990.526790856478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45990.526790856478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45990.526790856478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45990.526790856478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45990.526790856478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45990.526790856478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45990.526790856478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45990.526790856478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45990.526790856478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45990.526790856478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45990.526790856478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45990.526790856478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45990.526790856478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45990.526790856478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45990.526790856478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45990.526790856478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45990.526790856478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45990.526790856478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45990.526790856478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45990.526790856478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45990.526790856478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45990.526790856478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45990.526790856478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45990.526790856478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45990.526790856478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45990.526790856478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45990.526790856478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45990.526790856478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45990.526790856478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45990.526790856478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45990.526790856478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45990.526790856478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45990.526790856478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45990.526790856478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45990.526790856478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45990.526790856478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45990.526790856478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45990.526790856478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45990.526790856478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45990.526790856478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45990.526790856478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45990.526790856478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45990.526790856478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45990.526790856478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45990.526790856478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45990.526790856478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45990.526790856478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45990.526790856478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45990.526790856478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45990.526790856478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45990.526790856478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45990.526790856478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45990.526790856478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45990.526790856478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45990.526790856478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45990.526790856478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45990.526790856478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45990.526790856478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45990.526790856478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45990.526790856478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45990.526790856478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45990.526790856478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45990.526790856478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45990.526790856478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45990.526790856478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45990.526790856478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45990.526790856478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45990.526790856478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45990.526790856478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45990.526790856478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45990.526790856478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45990.526790856478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45990.526790856478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45990.526790856478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45990.526790856478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45990.526790856478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45990.526790856478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45990.526790856478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45990.526790856478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45990.526790856478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45990.526790856478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45990.526790856478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45990.526790856478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45990.526790856478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45990.526790856478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45990.526790856478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45990.526790856478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45990.526790856478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45990.526790856478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45990.526790856478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45990.526790856478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45990.526790856478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45990.526790856478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45990.526790856478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45990.526790856478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45990.526790856478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45990.526790856478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45990.526790856478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45990.526790856478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45990.526790856478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45990.526790856478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45990.526790856478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45990.526790856478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45990.526790856478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45990.526790856478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45990.526790856478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45990.526790856478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45990.526790856478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45990.526790856478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45990.526790856478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45990.526790856478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45990.526790856478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45990.526790856478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45990.526790856478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45990.526790856478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45990.526790856478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45990.526790856478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45990.526790856478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45990.526790856478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45990.526790856478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45990.526790856478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45990.526790856478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45990.526790856478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45990.526790856478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45990.526790856478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45990.526790856478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45990.526790856478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45990.526790856478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45990.526790856478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45990.526790856478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45990.526790856478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45990.526790856478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45990.526790856478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45990.526790856478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45990.526790856478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45990.526790856478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45990.526790856478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45990.526790856478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45990.526790856478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45990.526790856478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45990.526790856478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45990.526790856478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45990.526790856478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45990.526790856478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45990.526790856478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45990.526790856478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45990.526790856478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45990.526790856478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45990.526790856478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45990.526790856478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45990.526790856478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45990.526790856478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45990.526790856478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45990.526790856478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45990.526790856478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45990.526790856478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45990.526790856478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45990.526790856478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45990.526790856478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45990.526790856478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45990.526790856478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45990.526790856478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45990.526790856478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45990.526790856478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45990.526790856478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45990.526790856478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45990.526790856478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45990.526790856478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45990.526790856478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45990.526790856478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45990.526790856478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45990.526790856478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45990.526790856478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45990.526790856478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45990.526790856478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45990.526790856478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45990.526790856478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45990.526790856478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45990.526790856478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45990.526790856478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45990.526790856478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45990.526790856478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45990.526790856478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45990.526790856478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45990.526790856478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45990.526790856478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45990.526790856478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45990.526790856478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45990.526790856478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45990.526790856478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45990.526790856478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45990.526790856478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45990.526790856478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45990.526790856478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45990.526790856478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45990.526790856478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45990.526790856478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45990.526790856478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45990.526790856478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45990.526790856478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45990.526790856478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45990.526790856478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45990.526790856478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45990.526790856478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45990.526790856478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45990.526790856478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45990.526790856478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45990.526790856478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45990.526790856478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45990.526790856478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45990.526790856478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45990.526790856478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45990.526790856478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45990.526790856478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45990.526790856478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45990.526790856478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45990.526790856478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45990.526790856478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45990.526790856478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45990.526790856478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45990.526790856478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45990.526790856478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45990.526790856478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45990.526790856478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45990.526790856478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45990.526790856478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45990.526790856478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45990.526790856478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45990.526790856478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45990.526790856478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45990.526790856478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45990.526790856478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45990.526790856478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45990.526790856478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45990.526790856478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45990.526790856478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45990.526790856478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45990.526790856478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45990.526790856478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45990.526790856478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45990.526790856478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45990.526790856478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45990.526790856478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45990.526790856478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45990.526790856478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45990.526790856478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45990.526790856478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45990.526790856478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45990.526790856478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45990.526790856478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45990.526790856478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45990.526790856478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45990.526790856478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45990.526790856478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45990.526790856478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45990.526790856478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45990.526790856478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45990.526790856478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45990.526790856478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45990.526790856478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45990.526790856478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45990.526790856478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45990.526790856478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45990.526790856478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45990.526790856478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45990.526790856478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45990.526790856478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45990.526790856478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45990.526790856478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45990.526790856478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45990.526790856478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45990.526790856478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45990.526790856478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45990.526790856478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45990.526790856478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45990.526790856478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45990.526790856478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45990.526790856478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45990.526790856478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45990.526790856478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45990.526790856478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45990.526790856478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45990.526790856478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45990.526790856478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45990.526790856478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45990.526790856478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45990.526790856478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45990.526790856478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45990.526790856478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45990.526790856478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45990.526790856478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45990.526790856478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45990.526790856478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45990.526790856478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45990.526790856478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45990.526790856478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45990.526790856478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45990.526790856478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45990.526790856478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45990.526790856478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45990.526790856478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45990.526790856478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45990.526790856478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45990.526790856478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45990.526790856478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45990.526790856478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45990.526790856478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45990.526790856478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45990.526790856478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45990.526790856478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45990.526790856478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45990.526790856478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45990.526790856478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45990.526790856478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45990.526790856478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45990.526790856478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45990.526790856478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45990.526790856478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45990.526790856478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45990.526790856478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45990.526790856478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45990.526790856478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45990.526790856478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45990.526790856478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45990.526790856478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45990.526790856478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45990.526790856478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45990.526790856478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45990.526790856478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45990.526790856478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45990.526790856478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45990.526790856478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45990.526790856478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45990.526790856478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45990.526790856478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45990.526790856478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45990.526790856478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45990.526790856478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45990.526790856478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45990.526790856478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45990.526790856478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45990.526790856478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45990.526790856478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45990.526790856478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45990.526790856478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45990.526790856478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45990.526790856478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45990.526790856478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45990.526790856478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45990.526790856478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45990.526790856478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45990.526790856478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45990.526790856478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45990.526790856478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45990.526790856478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45990.526790856478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45990.526790856478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45990.526790856478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45990.526790856478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45990.526790856478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45990.526790856478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45990.526790856478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45990.526790856478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45990.526790856478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45990.526790856478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45990.526790856478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45990.526790856478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45990.526790856478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45990.526790856478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45990.526790856478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45990.526790856478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45990.526790856478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45990.526790856478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45990.526790856478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45990.526790856478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45990.526790856478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45990.526790856478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45990.526790856478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45990.526790856478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45990.526790856478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45990.526790856478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45990.526790856478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45990.526790856478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45990.526790856478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45990.526790856478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45990.526790856478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45990.526790856478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45990.526790856478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45990.526790856478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45990.526790856478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45990.526790856478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45990.526790856478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45990.526790856478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45990.526790856478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45990.526790856478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45990.526790856478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45990.526790856478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45990.526790856478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45990.526790856478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45990.526790856478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45990.526790856478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45990.526790856478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45990.526790856478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45990.526790856478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45990.526790856478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45990.526790856478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45990.526790856478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45990.526790856478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45990.526790856478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45990.526790856478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45990.526790856478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45990.526790856478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45990.526790856478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45990.526790856478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45990.526790856478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45990.526790856478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45990.526790856478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45990.526790856478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45990.526790856478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45990.526790856478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45990.526790856478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45990.526790856478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45990.526790856478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45990.526790856478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45990.526790856478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45990.526790856478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45990.526790856478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45990.526790856478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45990.526790856478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45990.526790856478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45990.526790856478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45990.526790856478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45990.526790856478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45990.526790856478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45990.526790856478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45990.526790856478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45990.526790856478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45990.526790856478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45990.526790856478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45990.526790856478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45990.526790856478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45990.526790856478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45990.526790856478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45990.526790856478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45990.526790856478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45990.526790856478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45990.526790856478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45990.526790856478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45990.526790856478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45990.526790856478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45990.526790856478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45990.526790856478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45990.526790856478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45990.526790856478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45990.526790856478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45990.526790856478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45990.526790856478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45990.526790856478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45990.526790856478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45990.526790856478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45990.526790856478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45990.526790856478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45990.526790856478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45990.526790856478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45990.526790856478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45990.526790856478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45990.526790856478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45990.526790856478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45990.526790856478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45990.526790856478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45990.526790856478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45990.526790856478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45990.526790856478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45990.526790856478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45990.526790856478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45990.526790856478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45990.526790856478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45990.526790856478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45990.526790856478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45990.526790856478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45990.526790856478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45990.526790856478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45990.526790856478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45990.526790856478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45990.526790856478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45990.526790856478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45990.526790856478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45990.526790856478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45990.526790856478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45990.526790856478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45990.526790856478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45990.526790856478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45990.526790856478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45990.526790856478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45990.526790856478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45990.526790856478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45990.526790856478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45990.526790856478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45990.526790856478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45990.526790856478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45990.526790856478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45990.526790856478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45990.526790856478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45990.526790856478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45990.526790856478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45990.526790856478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45990.526790856478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45990.526790856478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45990.526790856478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45990.526790856478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45990.526790856478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45990.526790856478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45990.526790856478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45990.526790856478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45990.526790856478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45990.526790856478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45990.526790856478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45990.526790856478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45990.526790856478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45990.526790856478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45990.526790856478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45990.526790856478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45990.526790856478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45990.526790856478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45990.526790856478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45990.526790856478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45990.526790856478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45990.526790856478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45990.526790856478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45990.526790856478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45990.526790856478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45990.526790856478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45990.526790856478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45990.526790856478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45990.526790856478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45990.526790856478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45990.526790856478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45990.526790856478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45990.526790856478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45990.526790856478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45990.526790856478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45990.526790856478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45990.526790856478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45990.526790856478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45990.526790856478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45990.526790856478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45990.526790856478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45990.526790856478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45990.526790856478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45990.526790856478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45990.526790856478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45990.526790856478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45990.526790856478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45990.526790856478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45990.526790856478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45990.526790856478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45990.526790856478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45990.526790856478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45990.526790856478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45990.526790856478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45990.526790856478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45990.526790856478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45990.526790856478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45990.526790856478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45990.526790856478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45990.526790856478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45990.526790856478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45990.526790856478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45990.526790856478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45990.526790856478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45990.526790856478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45990.526790856478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45990.526790856478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45990.526790856478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45990.526790856478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45990.526790856478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45990.526790856478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45990.526790856478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45990.526790856478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45990.526790856478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45990.526790856478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45990.526790856478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45990.526790856478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45990.526790856478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45990.526790856478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45990.526790856478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45990.526790856478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45990.526790856478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45990.526790856478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45990.526790856478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45990.526790856478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45990.526790856478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45990.526790856478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45990.526790856478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45990.526790856478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45990.526790856478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45990.526790856478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45990.526790856478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45990.526790856478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45990.526790856478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45990.526790856478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45990.526790856478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45990.526790856478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45990.526790856478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45990.526790856478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45990.526790856478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45990.526790856478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45990.526790856478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45990.526790856478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45990.526790856478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45990.526790856478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45990.526790856478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45990.526790856478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45990.526790856478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45990.526790856478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45990.526790856478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45990.526790856478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45990.526790856478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45990.526790856478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45990.526790856478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45990.526790856478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45990.526790856478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45990.526790856478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45990.526790856478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45990.526790856478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45990.526790856478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45990.526790856478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45990.526790856478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45990.526790856478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45990.526790856478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45990.526790856478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45990.526790856478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45990.526790856478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45990.526790856478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45990.526790856478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45990.526790856478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45990.526790856478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45990.526790856478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45990.526790856478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45990.526790856478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45990.526790856478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45990.526790856478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45990.526790856478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45990.526790856478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45990.526790856478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45990.526790856478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45990.526790856478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45990.526790856478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45990.526790856478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45990.526790856478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45990.526790856478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45990.526790856478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45990.526790856478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45990.526790856478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45990.526790856478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45990.526790856478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45990.526790856478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45990.526790856478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45990.526790856478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45990.526790856478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45990.526790856478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45990.526790856478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45990.526790856478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45990.526790856478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45990.526790856478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45990.526790856478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45990.526790856478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45990.526790856478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45990.526790856478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45990.526790856478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45990.526790856478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45990.526790856478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45990.526790856478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45990.526790856478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45990.526790856478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45990.526790856478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45990.526790856478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45990.526790856478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45990.526790856478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45990.526790856478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45990.526790856478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45990.526790856478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45990.526790856478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45990.526790856478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45990.526790856478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45990.526790856478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45990.526790856478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45990.526790856478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45990.526790856478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45990.526790856478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45990.526790856478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45990.526790856478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45990.526790856478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45990.526790856478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45990.526790856478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45990.526790856478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45990.526790856478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45990.526790856478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45990.526790856478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45990.526790856478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45990.526790856478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45990.526790856478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45990.526790856478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45990.526790856478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45990.526790856478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45990.526790856478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45990.526790856478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45990.526790856478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45990.526790856478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45990.526790856478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45990.526790856478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45990.526790856478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45990.526790856478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45990.526790856478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45990.526790856478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45990.526790856478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45990.526790856478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45990.526790856478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45990.526790856478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45990.526790856478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45990.526790856478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45990.526790856478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45990.526790856478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45990.526790856478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45990.526790856478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45990.526790856478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45990.526790856478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45990.526790856478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45990.526790856478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45990.526790856478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45990.526790856478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45990.526790856478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45990.526790856478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45990.526790856478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45990.526790856478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45990.526790856478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45990.526790856478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45990.526790856478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45990.526790856478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45990.526790856478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45990.526790856478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45990.526790856478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45990.526790856478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45990.526790856478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45990.526790856478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45990.526790856478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45990.526790856478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45990.526790856478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45990.526790856478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45990.526790856478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45990.526790856478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45990.526790856478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45990.526790856478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45990.526790856478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45990.526790856478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45990.526790856478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45990.526790856478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45990.526790856478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45990.526790856478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45990.526790856478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45990.526790856478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45990.526790856478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45990.526790856478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45990.526790856478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45990.526790856478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45990.526790856478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45990.526790856478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45990.526790856478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45990.526790856478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45990.526790856478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45990.526790856478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45990.526790856478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45990.526790856478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45990.526790856478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45990.526790856478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45990.526790856478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45990.526790856478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45990.526790856478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45990.526790856478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45990.526790856478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45990.526790856478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45990.526790856478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45990.526790856478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45990.526790856478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45990.526790856478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45990.526790856478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45990.526790856478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45990.526790856478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45990.526790856478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45990.526790856478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45990.526790856478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45990.526790856478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45990.526790856478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45990.526790856478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45990.526790856478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45990.526790856478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45990.526790856478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45990.526790856478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45990.526790856478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45990.526790856478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45990.526790856478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45990.526790856478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45990.526790856478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45990.526790856478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45990.526790856478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45990.526790856478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45990.526790856478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45990.526790856478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45990.526790856478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45990.526790856478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45990.526790856478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45990.526790856478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45990.526790856478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45990.526790856478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45990.526790856478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45990.526790856478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45990.526790856478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45990.526790856478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45990.526790856478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45990.526790856478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45990.526790856478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45990.526790856478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45990.526790856478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45990.526790856478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45990.526790856478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45990.526790856478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45990.526790856478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45990.526790856478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45990.526790856478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45990.526790856478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45990.526790856478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45990.526790856478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45990.526790856478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45990.526790856478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45990.526790856478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45990.526790856478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45990.526790856478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45990.526790856478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E10" sqref="D10: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287.04607326388214</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5" ca="1" si="0">IFERROR(NOW()-F3,"")</f>
        <v>0.33512418981263181</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39198</v>
      </c>
      <c r="E4" s="91" t="s">
        <v>39106</v>
      </c>
      <c r="F4" s="92">
        <v>45990.456122685187</v>
      </c>
      <c r="G4" s="93">
        <f t="shared" ca="1" si="0"/>
        <v>7.0668171290890314E-2</v>
      </c>
      <c r="H4" s="92">
        <v>45990.449953703705</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45990.526790856478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45990.526790856478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45990.526790856478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45990.526790856478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45990.526790856478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45990.526790856478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45990.526790856478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45990.526790856478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45990.526790856478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45990.526790856478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45990.526790856478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45990.526790856478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45990.526790856478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45990.526790856478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45990.526790856478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45990.526790856478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45990.526790856478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45990.526790856478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45990.526790856478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45990.526790856478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45990.526790856478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45990.526790856478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45990.526790856478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45990.526790856478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45990.526790856478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45990.526790856478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45990.526790856478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45990.526790856478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45990.526790856478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45990.526790856478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45990.526790856478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45990.526790856478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45990.526790856478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45990.526790856478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45990.526790856478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45990.526790856478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45990.526790856478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45990.526790856478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45990.526790856478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45990.526790856478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45990.526790856478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45990.526790856478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45990.526790856478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45990.526790856478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45990.526790856478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45990.526790856478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45990.526790856478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45990.526790856478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45990.526790856478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45990.526790856478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45990.526790856478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45990.526790856478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45990.526790856478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45990.526790856478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45990.526790856478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45990.526790856478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45990.526790856478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45990.526790856478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45990.526790856478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45990.526790856478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45990.526790856478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45990.526790856478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45990.526790856478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45990.526790856478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45990.526790856478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45990.526790856478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45990.526790856478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45990.526790856478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45990.526790856478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45990.526790856478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45990.526790856478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45990.526790856478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45990.526790856478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45990.526790856478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45990.526790856478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45990.526790856478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45990.526790856478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45990.526790856478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45990.526790856478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45990.526790856478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45990.526790856478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45990.526790856478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45990.526790856478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45990.526790856478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45990.526790856478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45990.526790856478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45990.526790856478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45990.526790856478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45990.526790856478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45990.526790856478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45990.526790856478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45990.526790856478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45990.526790856478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45990.526790856478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45990.526790856478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45990.526790856478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45990.526790856478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45990.526790856478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45990.526790856478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45990.526790856478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45990.526790856478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45990.526790856478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45990.526790856478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45990.526790856478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45990.526790856478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45990.526790856478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45990.526790856478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45990.526790856478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45990.526790856478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45990.526790856478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45990.526790856478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45990.526790856478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45990.526790856478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45990.526790856478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45990.526790856478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45990.526790856478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45990.526790856478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45990.526790856478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45990.526790856478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45990.526790856478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45990.526790856478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45990.526790856478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45990.526790856478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45990.526790856478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45990.526790856478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45990.526790856478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45990.526790856478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45990.526790856478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45990.526790856478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45990.526790856478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45990.526790856478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45990.526790856478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45990.526790856478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45990.526790856478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45990.526790856478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45990.526790856478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45990.526790856478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45990.526790856478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45990.526790856478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45990.526790856478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45990.526790856478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45990.526790856478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45990.526790856478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45990.526790856478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45990.526790856478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45990.526790856478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45990.526790856478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45990.526790856478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45990.526790856478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45990.526790856478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45990.526790856478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45990.526790856478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45990.526790856478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45990.526790856478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45990.526790856478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45990.526790856478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45990.526790856478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45990.526790856478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45990.526790856478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45990.526790856478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45990.526790856478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45990.526790856478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45990.526790856478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45990.526790856478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45990.526790856478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45990.526790856478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45990.526790856478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45990.526790856478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45990.526790856478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45990.526790856478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45990.526790856478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45990.526790856478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45990.526790856478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45990.526790856478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45990.526790856478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45990.526790856478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45990.526790856478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45990.526790856478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45990.526790856478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45990.526790856478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45990.526790856478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45990.526790856478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45990.526790856478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45990.526790856478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45990.526790856478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45990.526790856478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45990.526790856478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45990.526790856478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45990.526790856478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45990.526790856478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45990.526790856478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45990.526790856478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45990.526790856478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45990.526790856478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45990.526790856478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45990.526790856478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45990.526790856478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45990.526790856478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45990.526790856478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45990.526790856478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45990.526790856478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45990.526790856478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45990.526790856478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45990.526790856478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45990.526790856478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45990.526790856478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45990.526790856478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45990.526790856478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45990.526790856478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45990.526790856478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45990.526790856478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45990.526790856478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45990.526790856478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45990.526790856478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45990.526790856478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45990.526790856478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45990.526790856478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45990.526790856478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45990.526790856478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45990.526790856478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45990.526790856478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45990.526790856478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45990.526790856478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45990.526790856478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45990.526790856478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45990.526790856478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45990.526790856478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45990.526790856478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45990.526790856478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45990.526790856478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45990.526790856478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45990.526790856478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45990.526790856478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45990.526790856478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45990.526790856478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45990.526790856478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45990.526790856478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45990.526790856478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45990.526790856478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45990.526790856478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45990.526790856478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45990.526790856478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45990.526790856478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45990.526790856478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45990.526790856478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45990.526790856478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45990.526790856478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45990.526790856478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45990.526790856478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45990.526790856478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45990.526790856478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45990.526790856478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45990.526790856478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45990.526790856478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45990.526790856478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45990.526790856478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45990.526790856478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45990.526790856478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45990.526790856478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45990.526790856478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45990.526790856478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45990.526790856478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45990.526790856478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45990.526790856478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45990.526790856478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45990.526790856478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45990.526790856478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45990.526790856478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45990.526790856478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45990.526790856478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45990.526790856478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45990.526790856478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45990.526790856478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45990.526790856478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45990.526790856478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45990.526790856478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45990.526790856478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45990.526790856478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45990.526790856478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45990.526790856478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45990.526790856478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45990.526790856478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45990.526790856478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45990.526790856478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45990.526790856478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45990.526790856478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45990.526790856478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45990.526790856478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45990.526790856478</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98.694730671290017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64.337913541661692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41.865679745365924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9.1534922453647596</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0.5748811342564295</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35479</v>
      </c>
      <c r="E7" s="37" t="s">
        <v>39185</v>
      </c>
      <c r="F7" s="38">
        <v>45990.466562499998</v>
      </c>
      <c r="G7" s="138">
        <f ca="1">IFERROR(NOW()-F7,"")</f>
        <v>6.0228356480365619E-2</v>
      </c>
      <c r="H7" s="38">
        <v>45990.45684027778</v>
      </c>
      <c r="I7" s="37" t="str">
        <f>IFERROR(VLOOKUP(D7,DB!A:F,6,0),"")</f>
        <v>SCECO</v>
      </c>
      <c r="J7" s="37" t="str">
        <f>IFERROR(VLOOKUP(D7,DB!A:G,7,0),"")</f>
        <v>Dead</v>
      </c>
      <c r="K7" s="37" t="s">
        <v>39211</v>
      </c>
      <c r="L7" s="37" t="str">
        <f>IFERROR(VLOOKUP(D7,DB!A:I,9,0),"")</f>
        <v>Latis</v>
      </c>
    </row>
    <row r="8" spans="1:13">
      <c r="A8" s="37"/>
      <c r="B8" s="37" t="str">
        <f>IFERROR(VLOOKUP(D8,DB!A:K,11,0),"")</f>
        <v/>
      </c>
      <c r="C8" s="37"/>
      <c r="D8" s="106"/>
      <c r="E8" s="37"/>
      <c r="F8" s="38"/>
      <c r="G8" s="138">
        <f ca="1">IFERROR(NOW()-F8,"")</f>
        <v>45990.526790856478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45990.526790856478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45990.526790856478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45990.526790856478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45990.526790856478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45990.526790856478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45990.526790856478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45990.526790856478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45990.526790856478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45990.526790856478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45990.526790856478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45990.526790856478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45990.526790856478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45990.526790856478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45990.526790856478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45990.526790856478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45990.526790856478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45990.526790856478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45990.526790856478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45990.526790856478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45990.526790856478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45990.526790856478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45990.526790856478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45990.526790856478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45990.526790856478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45990.526790856478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45990.526790856478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45990.526790856478</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F7" sqref="F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3</v>
      </c>
      <c r="D2" s="119" t="s">
        <v>31962</v>
      </c>
      <c r="E2" s="106" t="s">
        <v>39106</v>
      </c>
      <c r="F2" s="121">
        <v>45990.487199074072</v>
      </c>
      <c r="G2" s="72">
        <f ca="1">IFERROR(NOW()-F2,"-")</f>
        <v>3.9591782406205311E-2</v>
      </c>
      <c r="H2" s="121">
        <v>45990.487199074072</v>
      </c>
      <c r="I2" s="119" t="str">
        <f>IFERROR(VLOOKUP(D2,DB!A:F,6,0),"")</f>
        <v>SCECO</v>
      </c>
      <c r="J2" s="119" t="str">
        <f>IFERROR(VLOOKUP(D2,DB!A:G,7,0),"")</f>
        <v>Vandalized+No BB Design</v>
      </c>
      <c r="K2" s="122" t="s">
        <v>39213</v>
      </c>
      <c r="L2" s="140" t="str">
        <f>IFERROR(VLOOKUP(D2,DB!A:I,9,0),"")</f>
        <v>Latis</v>
      </c>
    </row>
    <row r="3" spans="1:16382" ht="31.5" customHeight="1">
      <c r="A3" s="118" t="s">
        <v>39214</v>
      </c>
      <c r="B3" s="119" t="str">
        <f>IFERROR(VLOOKUP(D3,DB!A:K,11,0),"")</f>
        <v>R6</v>
      </c>
      <c r="C3" s="120">
        <v>1</v>
      </c>
      <c r="D3" s="119" t="s">
        <v>37464</v>
      </c>
      <c r="E3" s="106" t="s">
        <v>39106</v>
      </c>
      <c r="F3" s="121">
        <v>45990.493969907409</v>
      </c>
      <c r="G3" s="72">
        <f ca="1">IFERROR(NOW()-F3,"-")</f>
        <v>3.2820949068991467E-2</v>
      </c>
      <c r="H3" s="121">
        <v>45990.493969907409</v>
      </c>
      <c r="I3" s="119" t="str">
        <f>IFERROR(VLOOKUP(D3,DB!A:F,6,0),"")</f>
        <v>Generator-SG</v>
      </c>
      <c r="J3" s="119" t="str">
        <f>IFERROR(VLOOKUP(D3,DB!A:G,7,0),"")</f>
        <v>Vandalized</v>
      </c>
      <c r="K3" s="122" t="s">
        <v>39215</v>
      </c>
      <c r="L3" s="140" t="str">
        <f>IFERROR(VLOOKUP(D3,DB!A:I,9,0),"")</f>
        <v>Latis</v>
      </c>
    </row>
    <row r="4" spans="1:16382" ht="31.5" customHeight="1">
      <c r="A4" s="118"/>
      <c r="B4" s="119" t="str">
        <f>IFERROR(VLOOKUP(D4,DB!A:K,11,0),"")</f>
        <v/>
      </c>
      <c r="C4" s="120"/>
      <c r="D4" s="119"/>
      <c r="E4" s="106"/>
      <c r="F4" s="121"/>
      <c r="G4" s="72">
        <f ca="1">IFERROR(NOW()-F4,"-")</f>
        <v>45990.526790856478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45990.526790856478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45990.526790856478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45990.526790856478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45990.526790856478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45990.526790856478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45990.526790856478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45990.526790856478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45990.526790856478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45990.526790856478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45990.526790856478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45990.526790856478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45990.526790856478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45990.526790856478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45990.526790856478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45990.526790856478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45990.526790856478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45990.526790856478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45990.526790856478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45990.526790856478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45990.526790856478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45990.526790856478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45990.526790856478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45990.526790856478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45990.526790856478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45990.526790856478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45990.526790856478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45990.526790856478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45990.526790856478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45990.526790856478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45990.526790856478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45990.526790856478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45990.526790856478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45990.526790856478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45990.526790856478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45990.526790856478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45990.526790856478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45990.526790856478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45990.526790856478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45990.526790856478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45990.526790856478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45990.526790856478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45990.526790856478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45990.526790856478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45990.526790856478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45990.526790856478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45990.526790856478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45990.526790856478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45990.526790856478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45990.526790856478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45990.526790856478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45990.526790856478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45990.526790856478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45990.526790856478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45990.526790856478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45990.526790856478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45990.526790856478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45990.526790856478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45990.526790856478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45990.526790856478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45990.526790856478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45990.526790856478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45990.526790856478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45990.526790856478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45990.526790856478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45990.526790856478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45990.526790856478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45990.526790856478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45990.526790856478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45990.526790856478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45990.526790856478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45990.526790856478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45990.526790856478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45990.526790856478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45990.526790856478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45990.526790856478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45990.526790856478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45990.526790856478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45990.526790856478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45990.526790856478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45990.526790856478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45990.526790856478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45990.526790856478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45990.526790856478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45990.526790856478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45990.526790856478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45990.526790856478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45990.526790856478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45990.526790856478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45990.526790856478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45990.526790856478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45990.526790856478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45990.526790856478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45990.526790856478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45990.526790856478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45990.526790856478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45990.526790856478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45990.526790856478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45990.526790856478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45990.526790856478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45990.526790856478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45990.526790856478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45990.526790856478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45990.526790856478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45990.526790856478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45990.526790856478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45990.526790856478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45990.526790856478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45990.526790856478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45990.526790856478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45990.526790856478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45990.526790856478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45990.526790856478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45990.526790856478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45990.526790856478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45990.526790856478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45990.526790856478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45990.526790856478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45990.526790856478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45990.526790856478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45990.526790856478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45990.526790856478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45990.526790856478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45990.526790856478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45990.526790856478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45990.526790856478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45990.526790856478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45990.526790856478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45990.526790856478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45990.526790856478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45990.526790856478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45990.526790856478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45990.526790856478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45990.526790856478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45990.526790856478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45990.526790856478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45990.526790856478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45990.526790856478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45990.526790856478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45990.526790856478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45990.526790856478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45990.526790856478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45990.526790856478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45990.526790856478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45990.526790856478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45990.526790856478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45990.526790856478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45990.526790856478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45990.526790856478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45990.526790856478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45990.526790856478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45990.526790856478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45990.526790856478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45990.526790856478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45990.526790856478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45990.526790856478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45990.526790856478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45990.526790856478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45990.526790856478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45990.526790856478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45990.526790856478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45990.526790856478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45990.526790856478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45990.526790856478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45990.526790856478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45990.526790856478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45990.526790856478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45990.526790856478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45990.526790856478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45990.526790856478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45990.526790856478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45990.526790856478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45990.526790856478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45990.526790856478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45990.526790856478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45990.526790856478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45990.526790856478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45990.526790856478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45990.526790856478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45990.526790856478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45990.526790856478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45990.526790856478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45990.526790856478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45990.526790856478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45990.526790856478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45990.526790856478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45990.526790856478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45990.526790856478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45990.526790856478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45990.526790856478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45990.526790856478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45990.526790856478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45990.526790856478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45990.526790856478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45990.526790856478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45990.526790856478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45990.526790856478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45990.526790856478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45990.526790856478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45990.526790856478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45990.526790856478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45990.526790856478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45990.526790856478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45990.526790856478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45990.526790856478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45990.526790856478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45990.526790856478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45990.526790856478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45990.526790856478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45990.526790856478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45990.526790856478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45990.526790856478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45990.526790856478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45990.526790856478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45990.526790856478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45990.526790856478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45990.526790856478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45990.526790856478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45990.526790856478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45990.526790856478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45990.526790856478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45990.526790856478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45990.526790856478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45990.526790856478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45990.526790856478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45990.526790856478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45990.526790856478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45990.526790856478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45990.526790856478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45990.526790856478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45990.526790856478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45990.526790856478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45990.526790856478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45990.526790856478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45990.526790856478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45990.526790856478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45990.526790856478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45990.526790856478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45990.526790856478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45990.526790856478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45990.526790856478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45990.526790856478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45990.526790856478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45990.526790856478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45990.526790856478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45990.526790856478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45990.526790856478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45990.526790856478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45990.526790856478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45990.526790856478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45990.526790856478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45990.526790856478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45990.526790856478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45990.526790856478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45990.526790856478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45990.526790856478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45990.526790856478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45990.526790856478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45990.526790856478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45990.526790856478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45990.526790856478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45990.526790856478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45990.526790856478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45990.526790856478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45990.526790856478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45990.526790856478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45990.526790856478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45990.526790856478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45990.526790856478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45990.526790856478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45990.526790856478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45990.526790856478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45990.526790856478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45990.526790856478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45990.526790856478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45990.526790856478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45990.526790856478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45990.526790856478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45990.526790856478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45990.526790856478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45990.526790856478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45990.526790856478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45990.526790856478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45990.526790856478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45990.526790856478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45990.526790856478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45990.526790856478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45990.526790856478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45990.526790856478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45990.526790856478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45990.526790856478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45990.526790856478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45990.526790856478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45990.526790856478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45990.526790856478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45990.526790856478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45990.526790856478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45990.526790856478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45990.526790856478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45990.526790856478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45990.526790856478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45990.526790856478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45990.526790856478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45990.526790856478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45990.526790856478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45990.526790856478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45990.526790856478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45990.526790856478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45990.526790856478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45990.526790856478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45990.526790856478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45990.526790856478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45990.526790856478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45990.526790856478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45990.526790856478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45990.526790856478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45990.526790856478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45990.526790856478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45990.526790856478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45990.526790856478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45990.526790856478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45990.526790856478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45990.526790856478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45990.526790856478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45990.526790856478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45990.526790856478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45990.526790856478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45990.526790856478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45990.526790856478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45990.526790856478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45990.526790856478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45990.526790856478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45990.526790856478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45990.526790856478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45990.526790856478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45990.526790856478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45990.526790856478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45990.526790856478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45990.526790856478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45990.526790856478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45990.526790856478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45990.526790856478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45990.526790856478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45990.526790856478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45990.526790856478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45990.526790856478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45990.526790856478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45990.526790856478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45990.526790856478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45990.526790856478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45990.526790856478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45990.526790856478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45990.526790856478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45990.526790856478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45990.526790856478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45990.526790856478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45990.526790856478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45990.526790856478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45990.526790856478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45990.526790856478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45990.526790856478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45990.526790856478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45990.526790856478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45990.526790856478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45990.526790856478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45990.526790856478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45990.526790856478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45990.526790856478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45990.526790856478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45990.526790856478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45990.526790856478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45990.526790856478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45990.526790856478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45990.526790856478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45990.526790856478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45990.526790856478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45990.526790856478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45990.526790856478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45990.526790856478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45990.526790856478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45990.526790856478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45990.526790856478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45990.526790856478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45990.526790856478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45990.526790856478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45990.526790856478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45990.526790856478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45990.526790856478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45990.526790856478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45990.526790856478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45990.526790856478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45990.526790856478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45990.526790856478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45990.526790856478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45990.526790856478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45990.526790856478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45990.526790856478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45990.526790856478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45990.526790856478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45990.526790856478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45990.526790856478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45990.526790856478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45990.526790856478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45990.526790856478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45990.526790856478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45990.526790856478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45990.526790856478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45990.526790856478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45990.526790856478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45990.526790856478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45990.526790856478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45990.526790856478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45990.526790856478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45990.526790856478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45990.526790856478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45990.526790856478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45990.526790856478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45990.526790856478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45990.526790856478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45990.526790856478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45990.526790856478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45990.526790856478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45990.526790856478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45990.526790856478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45990.526790856478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45990.526790856478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45990.526790856478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45990.526790856478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45990.526790856478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45990.526790856478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45990.526790856478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45990.526790856478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45990.526790856478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45990.526790856478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45990.526790856478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45990.526790856478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45990.526790856478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45990.526790856478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45990.526790856478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45990.526790856478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45990.526790856478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45990.526790856478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45990.526790856478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45990.526790856478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45990.526790856478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45990.526790856478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45990.526790856478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45990.526790856478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45990.526790856478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45990.526790856478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45990.526790856478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45990.526790856478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45990.526790856478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45990.526790856478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45990.526790856478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45990.526790856478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45990.526790856478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45990.526790856478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45990.526790856478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45990.526790856478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45990.526790856478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45990.526790856478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45990.526790856478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45990.526790856478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45990.526790856478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45990.526790856478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45990.526790856478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45990.526790856478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45990.526790856478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45990.526790856478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45990.526790856478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45990.526790856478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45990.526790856478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45990.526790856478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45990.526790856478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45990.526790856478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45990.526790856478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45990.526790856478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45990.526790856478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45990.526790856478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45990.526790856478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45990.526790856478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45990.526790856478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45990.526790856478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45990.526790856478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45990.526790856478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45990.526790856478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45990.526790856478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45990.526790856478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2025-11-29T09:40:12Z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