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797" documentId="120_S{2AC9BD13-BADA-5192-A53E-5A8FF88502F6}" xr6:coauthVersionLast="47" xr6:coauthVersionMax="47" xr10:uidLastSave="{DD13AB72-D10F-4635-8312-333FF3671482}"/>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<sst xmlns="http://schemas.openxmlformats.org/spreadsheetml/2006/main" count="180278" uniqueCount="39124">
  <si>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</si>
  <si>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</si>
  <si>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</si>
  <si>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</si>
  <si>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</si>
  <si>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</si>
  <si>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</si>
  <si>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</si>
  <si>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</si>
  <si>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</si>
  <si>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</si>
  <si>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</si>
  <si>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</si>
  <si>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</si>
  <si>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</si>
  <si>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</si>
  <si>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</si>
  <si>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</si>
  <si>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</si>
  <si>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</si>
  <si>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</si>
  <si>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</si>
  <si>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</si>
  <si>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</si>
  <si>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</si>
  <si>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</si>
  <si>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</si>
  <si>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</si>
  <si>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</si>
  <si>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</si>
  <si>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</si>
  <si>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</si>
  <si>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</si>
  <si>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</si>
  <si>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</si>
  <si>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</si>
  <si>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</si>
  <si>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</si>
  <si>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</si>
  <si>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</si>
  <si>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</si>
  <si>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</si>
  <si>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</si>
  <si>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</si>
  <si>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</si>
  <si>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</si>
  <si>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</si>
  <si>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</si>
  <si>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</si>
  <si>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</si>
  <si>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</si>
  <si>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</si>
  <si>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</si>
  <si>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</si>
  <si>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</si>
  <si>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</si>
  <si>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</si>
  <si>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</si>
  <si>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</si>
  <si>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</si>
  <si>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</si>
  <si>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</si>
  <si>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</si>
  <si>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</si>
  <si>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</si>
  <si>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</si>
  <si>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</si>
  <si>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</si>
  <si>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</si>
  <si>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</si>
  <si>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</si>
  <si>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</si>
  <si>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</si>
  <si>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</si>
  <si>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</si>
  <si>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</si>
  <si>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</si>
  <si>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</si>
  <si>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</si>
  <si>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</si>
  <si>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</si>
  <si>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</si>
  <si>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</si>
  <si>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</si>
  <si>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</si>
  <si>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</si>
  <si>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</si>
  <si>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</si>
  <si>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</si>
  <si>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</si>
  <si>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</si>
  <si>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</si>
  <si>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</si>
  <si>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</si>
  <si>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</si>
  <si>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</si>
  <si>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</si>
  <si>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</si>
  <si>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</si>
  <si>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</si>
  <si>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</si>
  <si>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</si>
  <si>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</si>
  <si>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</si>
  <si>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</si>
  <si>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</si>
  <si>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</si>
  <si>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</si>
  <si>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</si>
  <si>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</si>
  <si>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</si>
  <si>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</si>
  <si>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</si>
  <si>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</si>
  <si>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</si>
  <si>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</si>
  <si>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</si>
  <si>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</si>
  <si>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</si>
  <si>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</si>
  <si>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</si>
  <si>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</si>
  <si>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</si>
  <si>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</si>
  <si>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</si>
  <si>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</si>
  <si>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</si>
  <si>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</si>
  <si>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</si>
  <si>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</si>
  <si>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</si>
  <si>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</si>
  <si>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</si>
  <si>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</si>
  <si>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</si>
  <si>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</si>
  <si>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</si>
  <si>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</si>
  <si>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</si>
  <si>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</si>
  <si>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</si>
  <si>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</si>
  <si>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</si>
  <si>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</si>
  <si>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</si>
  <si>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</si>
  <si>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</si>
  <si>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</si>
  <si>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</si>
  <si>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</si>
  <si>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</si>
  <si>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</si>
  <si>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</si>
  <si>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</si>
  <si>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</si>
  <si>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</si>
  <si>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</si>
  <si>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</si>
  <si>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</si>
  <si>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</si>
  <si>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</si>
  <si>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</si>
  <si>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</si>
  <si>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</si>
  <si>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</si>
  <si>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</si>
  <si>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</si>
  <si>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</si>
  <si>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</si>
  <si>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</si>
  <si>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</si>
  <si>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</si>
  <si>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</si>
  <si>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</si>
  <si>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</si>
  <si>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</si>
  <si>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</si>
  <si>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</si>
  <si>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</si>
  <si>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</si>
  <si>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</si>
  <si>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</si>
  <si>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</si>
  <si>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</si>
  <si>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</si>
  <si>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</si>
  <si>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</si>
  <si>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</si>
  <si>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</si>
  <si>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</si>
  <si>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</si>
  <si>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</si>
  <si>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</si>
  <si>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</si>
  <si>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</si>
  <si>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</si>
  <si>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</si>
  <si>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</si>
  <si>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</si>
  <si>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</si>
  <si>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</si>
  <si>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</si>
  <si>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</si>
  <si>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</si>
  <si>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</si>
  <si>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</si>
  <si>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</si>
  <si>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</si>
  <si>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</si>
  <si>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</si>
  <si>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</si>
  <si>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</si>
  <si>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</si>
  <si>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</si>
  <si>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</si>
  <si>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</si>
  <si>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</si>
  <si>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</si>
  <si>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</si>
  <si>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</si>
  <si>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</si>
  <si>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</si>
  <si>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</si>
  <si>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</si>
  <si>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</si>
  <si>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</si>
  <si>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</si>
  <si>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</si>
  <si>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</si>
  <si>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</si>
  <si>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</si>
  <si>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</si>
  <si>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</si>
  <si>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</si>
  <si>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</si>
  <si>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</si>
  <si>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</si>
  <si>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</si>
  <si>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</si>
  <si>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</si>
  <si>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</si>
  <si>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</si>
  <si>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</si>
  <si>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</si>
  <si>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</si>
  <si>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</si>
  <si>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</si>
  <si>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</si>
  <si>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</si>
  <si>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</si>
  <si>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</si>
  <si>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</si>
  <si>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</si>
  <si>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</si>
  <si>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</si>
  <si>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</si>
  <si>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</si>
  <si>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</si>
  <si>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</si>
  <si>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</si>
  <si>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</si>
  <si>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</si>
  <si>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</si>
  <si>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</si>
  <si>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</si>
  <si>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</si>
  <si>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</si>
  <si>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</si>
  <si>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</si>
  <si>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</si>
  <si>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</si>
  <si>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</si>
  <si>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</si>
  <si>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</si>
  <si>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</si>
  <si>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</si>
  <si>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</si>
  <si>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</si>
  <si>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</si>
  <si>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</si>
  <si>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</si>
  <si>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</si>
  <si>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</si>
  <si>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</si>
  <si>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</si>
  <si>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</si>
  <si>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</si>
  <si>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</si>
  <si>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</si>
  <si>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</si>
  <si>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</si>
  <si>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</si>
  <si>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</si>
  <si>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</si>
  <si>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</si>
  <si>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</si>
  <si>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</si>
  <si>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</si>
  <si>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</si>
  <si>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</si>
  <si>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</si>
  <si>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</si>
  <si>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</si>
  <si>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</si>
  <si>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</si>
  <si>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</si>
  <si>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</si>
  <si>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</si>
  <si>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</si>
  <si>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</si>
  <si>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</si>
  <si>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</si>
  <si>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</si>
  <si>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</si>
  <si>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</si>
  <si>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</si>
  <si>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</si>
  <si>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</si>
  <si>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</si>
  <si>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</si>
  <si>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</si>
  <si>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</si>
  <si>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</si>
  <si>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</si>
  <si>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</si>
  <si>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</si>
  <si>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</si>
  <si>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</si>
  <si>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</si>
  <si>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</si>
  <si>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</si>
  <si>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</si>
  <si>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</si>
  <si>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</si>
  <si>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</si>
  <si>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</si>
  <si>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</si>
  <si>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</si>
  <si>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</si>
  <si>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</si>
  <si>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</si>
  <si>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</si>
  <si>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</si>
  <si>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</si>
  <si>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</si>
  <si>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</si>
  <si>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</si>
  <si>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</si>
  <si>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</si>
  <si>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</si>
  <si>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</si>
  <si>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</si>
  <si>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</si>
  <si>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</si>
  <si>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</si>
  <si>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</si>
  <si>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</si>
  <si>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</si>
  <si>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</si>
  <si>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</si>
  <si>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</si>
  <si>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</si>
  <si>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</si>
  <si>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</si>
  <si>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</si>
  <si>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</si>
  <si>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</si>
  <si>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</si>
  <si>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</si>
  <si>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</si>
  <si>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</si>
  <si>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</si>
  <si>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</si>
  <si>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</si>
  <si>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</si>
  <si>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</si>
  <si>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</si>
  <si>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</si>
  <si>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</si>
  <si>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</si>
  <si>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</si>
  <si>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</si>
  <si>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</si>
  <si>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</si>
  <si>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</si>
  <si>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</si>
  <si>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</si>
  <si>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</si>
  <si>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</si>
  <si>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</si>
  <si>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</si>
  <si>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</si>
  <si>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</si>
  <si>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</si>
  <si>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</si>
  <si>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</si>
  <si>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</si>
  <si>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</si>
  <si>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</si>
  <si>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</si>
  <si>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</si>
  <si>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</si>
  <si>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</si>
  <si>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</si>
  <si>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</si>
  <si>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</si>
  <si>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</si>
  <si>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</si>
  <si>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</si>
  <si>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</si>
  <si>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</si>
  <si>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</si>
  <si>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</si>
  <si>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</si>
  <si>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</si>
  <si>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</si>
  <si>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</si>
  <si>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</si>
  <si>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</si>
  <si>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</si>
  <si>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</si>
  <si>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</si>
  <si>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</si>
  <si>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</si>
  <si>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</si>
  <si>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</si>
  <si>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</si>
  <si>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</si>
  <si>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</si>
  <si>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</si>
  <si>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</si>
  <si>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</si>
  <si>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</si>
  <si>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</si>
  <si>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</si>
  <si>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</si>
  <si>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</si>
  <si>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</si>
  <si>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</si>
  <si>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</si>
  <si>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</si>
  <si>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</si>
  <si>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</si>
  <si>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</si>
  <si>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</si>
  <si>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</si>
  <si>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</si>
  <si>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</si>
  <si>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</si>
  <si>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</si>
  <si>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</si>
  <si>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</si>
  <si>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</si>
  <si>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</si>
  <si>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</si>
  <si>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</si>
  <si>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</si>
  <si>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</si>
  <si>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</si>
  <si>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</si>
  <si>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</si>
  <si>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</si>
  <si>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</si>
  <si>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</si>
  <si>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</si>
  <si>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</si>
  <si>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</si>
  <si>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</si>
  <si>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</si>
  <si>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</si>
  <si>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</si>
  <si>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</si>
  <si>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</si>
  <si>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</si>
  <si>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</si>
  <si>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</si>
  <si>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</si>
  <si>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</si>
  <si>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</si>
  <si>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</si>
  <si>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</si>
  <si>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</si>
  <si>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</si>
  <si>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</si>
  <si>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</si>
  <si>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</si>
  <si>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</si>
  <si>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</si>
  <si>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</si>
  <si>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</si>
  <si>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</si>
  <si>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</si>
  <si>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</si>
  <si>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</si>
  <si>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</si>
  <si>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</si>
  <si>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</si>
  <si>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</si>
  <si>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</si>
  <si>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</si>
  <si>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</si>
  <si>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</si>
  <si>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</si>
  <si>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</si>
  <si>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</si>
  <si>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</si>
  <si>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</si>
  <si>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</si>
  <si>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</si>
  <si>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</si>
  <si>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</si>
  <si>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</si>
  <si>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</si>
  <si>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</si>
  <si>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</si>
  <si>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</si>
  <si>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</si>
  <si>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</si>
  <si>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</si>
  <si>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</si>
  <si>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</si>
  <si>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</si>
  <si>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</si>
  <si>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</si>
  <si>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</si>
  <si>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</si>
  <si>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</si>
  <si>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</si>
  <si>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</si>
  <si>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</si>
  <si>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</si>
  <si>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</si>
  <si>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</si>
  <si>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</si>
  <si>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</si>
  <si>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</si>
  <si>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</si>
  <si>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</si>
  <si>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</si>
  <si>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</si>
  <si>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</si>
  <si>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</si>
  <si>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</si>
  <si>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</si>
  <si>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</si>
  <si>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</si>
  <si>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</si>
  <si>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</si>
  <si>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</si>
  <si>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</si>
  <si>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</si>
  <si>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</si>
  <si>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</si>
  <si>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</si>
  <si>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</si>
  <si>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</si>
  <si>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</si>
  <si>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</si>
  <si>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</si>
  <si>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</si>
  <si>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</si>
  <si>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</si>
  <si>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</si>
  <si>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</si>
  <si>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</si>
  <si>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</si>
  <si>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</si>
  <si>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</si>
  <si>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</si>
  <si>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</si>
  <si>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</si>
  <si>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</si>
  <si>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</si>
  <si>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</si>
  <si>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</si>
  <si>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</si>
  <si>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</si>
  <si>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</si>
  <si>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</si>
  <si>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</si>
  <si>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</si>
  <si>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</si>
  <si>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</si>
  <si>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</si>
  <si>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</si>
  <si>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</si>
  <si>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</si>
  <si>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</si>
  <si>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</si>
  <si>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</si>
  <si>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</si>
  <si>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</si>
  <si>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</si>
  <si>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</si>
  <si>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</si>
  <si>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</si>
  <si>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</si>
  <si>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</si>
  <si>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</si>
  <si>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</si>
  <si>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</si>
  <si>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</si>
  <si>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</si>
  <si>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</si>
  <si>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</si>
  <si>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</si>
  <si>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</si>
  <si>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</si>
  <si>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</si>
  <si>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</si>
  <si>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</si>
  <si>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</si>
  <si>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</si>
  <si>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</si>
  <si>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</si>
  <si>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</si>
  <si>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</si>
  <si>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</si>
  <si>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</si>
  <si>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</si>
  <si>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</si>
  <si>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</si>
  <si>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</si>
  <si>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</si>
  <si>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</si>
  <si>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</si>
  <si>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</si>
  <si>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</si>
  <si>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</si>
  <si>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</si>
  <si>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</si>
  <si>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</si>
  <si>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</si>
  <si>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</si>
  <si>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</si>
  <si>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</si>
  <si>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</si>
  <si>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</si>
  <si>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</si>
  <si>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</si>
  <si>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</si>
  <si>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</si>
  <si>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</si>
  <si>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</si>
  <si>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</si>
  <si>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</si>
  <si>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</si>
  <si>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</si>
  <si>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</si>
  <si>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</si>
  <si>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</si>
  <si>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</si>
  <si>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</si>
  <si>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</si>
  <si>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</si>
  <si>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</si>
  <si>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</si>
  <si>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</si>
  <si>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</si>
  <si>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</si>
  <si>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</si>
  <si>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</si>
  <si>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</si>
  <si>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</si>
  <si>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</si>
  <si>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</si>
  <si>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</si>
  <si>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</si>
  <si>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</si>
  <si>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</si>
  <si>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</si>
  <si>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</si>
  <si>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</si>
  <si>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</si>
  <si>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</si>
  <si>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</si>
  <si>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</si>
  <si>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</si>
  <si>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</si>
  <si>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</si>
  <si>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</si>
  <si>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</si>
  <si>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</si>
  <si>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</si>
  <si>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</si>
  <si>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</si>
  <si>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</si>
  <si>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</si>
  <si>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</si>
  <si>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</si>
  <si>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</si>
  <si>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</si>
  <si>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</si>
  <si>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</si>
  <si>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</si>
  <si>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</si>
  <si>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</si>
  <si>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</si>
  <si>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</si>
  <si>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</si>
  <si>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</si>
  <si>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</si>
  <si>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</si>
  <si>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</si>
  <si>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</si>
  <si>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</si>
  <si>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</si>
  <si>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</si>
  <si>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</si>
  <si>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</si>
  <si>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</si>
  <si>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</si>
  <si>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</si>
  <si>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</si>
  <si>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</si>
  <si>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</si>
  <si>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</si>
  <si>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</si>
  <si>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</si>
  <si>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</si>
  <si>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</si>
  <si>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</si>
  <si>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</si>
  <si>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</si>
  <si>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</si>
  <si>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</si>
  <si>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</si>
  <si>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</si>
  <si>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</si>
  <si>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</si>
  <si>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</si>
  <si>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</si>
  <si>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</si>
  <si>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</si>
  <si>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</si>
  <si>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</si>
  <si>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</si>
  <si>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</si>
  <si>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</si>
  <si>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</si>
  <si>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</si>
  <si>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</si>
  <si>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</si>
  <si>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</si>
  <si>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</si>
  <si>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</si>
  <si>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</si>
  <si>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</si>
  <si>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</si>
  <si>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</si>
  <si>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</si>
  <si>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</si>
  <si>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</si>
  <si>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</si>
  <si>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</si>
  <si>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</si>
  <si>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</si>
  <si>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</si>
  <si>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</si>
  <si>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</si>
  <si>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</si>
  <si>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</si>
  <si>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</si>
  <si>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</si>
  <si>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</si>
  <si>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</si>
  <si>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</si>
  <si>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</si>
  <si>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</si>
  <si>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</si>
  <si>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</si>
  <si>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</si>
  <si>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</si>
  <si>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</si>
  <si>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</si>
  <si>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</si>
  <si>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</si>
  <si>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</si>
  <si>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</si>
  <si>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</si>
  <si>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</si>
  <si>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</si>
  <si>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</si>
  <si>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</si>
  <si>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</si>
  <si>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</si>
  <si>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</si>
  <si>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</si>
  <si>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</si>
  <si>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</si>
  <si>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</si>
  <si>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</si>
  <si>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</si>
  <si>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</si>
  <si>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</si>
  <si>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</si>
  <si>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</si>
  <si>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</si>
  <si>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</si>
  <si>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</si>
  <si>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</si>
  <si>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</si>
  <si>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</si>
  <si>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</si>
  <si>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</si>
  <si>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</si>
  <si>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</si>
  <si>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</si>
  <si>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</si>
  <si>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</si>
  <si>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</si>
  <si>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</si>
  <si>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</si>
  <si>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</si>
  <si>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</si>
  <si>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</si>
  <si>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</si>
  <si>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</si>
  <si>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</si>
  <si>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</si>
  <si>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</si>
  <si>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</si>
  <si>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</si>
  <si>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</si>
  <si>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</si>
  <si>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</si>
  <si>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</si>
  <si>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</si>
  <si>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</si>
  <si>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</si>
  <si>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</si>
  <si>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</si>
  <si>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</si>
  <si>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</si>
  <si>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</si>
  <si>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</si>
  <si>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</si>
  <si>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</si>
  <si>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</si>
  <si>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</si>
  <si>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</si>
  <si>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</si>
  <si>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</si>
  <si>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</si>
  <si>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</si>
  <si>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</si>
  <si>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</si>
  <si>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</si>
  <si>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</si>
  <si>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</si>
  <si>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</si>
  <si>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</si>
  <si>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</si>
  <si>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</si>
  <si>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</si>
  <si>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</si>
  <si>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</si>
  <si>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</si>
  <si>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</si>
  <si>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</si>
  <si>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</si>
  <si>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</si>
  <si>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</si>
  <si>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</si>
  <si>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</si>
  <si>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</si>
  <si>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</si>
  <si>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</si>
  <si>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</si>
  <si>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</si>
  <si>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</si>
  <si>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</si>
  <si>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</si>
  <si>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</si>
  <si>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</si>
  <si>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</si>
  <si>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</si>
  <si>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</si>
  <si>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</si>
  <si>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</si>
  <si>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</si>
  <si>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</si>
  <si>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</si>
  <si>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</si>
  <si>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</si>
  <si>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</si>
  <si>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</si>
  <si>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</si>
  <si>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</si>
  <si>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</si>
  <si>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</si>
  <si>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</si>
  <si>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</si>
  <si>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</si>
  <si>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</si>
  <si>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</si>
  <si>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</si>
  <si>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</si>
  <si>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</si>
  <si>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</si>
  <si>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</si>
  <si>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</si>
  <si>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</si>
  <si>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</si>
  <si>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</si>
  <si>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</si>
  <si>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</si>
  <si>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</si>
  <si>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</si>
  <si>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</si>
  <si>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</si>
  <si>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</si>
  <si>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</si>
  <si>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</si>
  <si>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</si>
  <si>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</si>
  <si>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</si>
  <si>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</si>
  <si>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</si>
  <si>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</si>
  <si>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</si>
  <si>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</si>
  <si>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</si>
  <si>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</si>
  <si>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</si>
  <si>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</si>
  <si>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</si>
  <si>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</si>
  <si>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</si>
  <si>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</si>
  <si>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</si>
  <si>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</si>
  <si>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</si>
  <si>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</si>
  <si>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</si>
  <si>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</si>
  <si>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</si>
  <si>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</si>
  <si>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</si>
  <si>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</si>
  <si>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</si>
  <si>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</si>
  <si>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</si>
  <si>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</si>
  <si>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</si>
  <si>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</si>
  <si>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</si>
  <si>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</si>
  <si>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</si>
  <si>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</si>
  <si>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</si>
  <si>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</si>
  <si>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</si>
  <si>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</si>
  <si>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</si>
  <si>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</si>
  <si>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</si>
  <si>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</si>
  <si>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</si>
  <si>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</si>
  <si>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</si>
  <si>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</si>
  <si>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</si>
  <si>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</si>
  <si>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</si>
  <si>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</si>
  <si>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</si>
  <si>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</si>
  <si>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</si>
  <si>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</si>
  <si>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</si>
  <si>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</si>
  <si>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</si>
  <si>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</si>
  <si>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</si>
  <si>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</si>
  <si>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</si>
  <si>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</si>
  <si>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</si>
  <si>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</si>
  <si>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</si>
  <si>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</si>
  <si>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</si>
  <si>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</si>
  <si>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</si>
  <si>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</si>
  <si>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</si>
  <si>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</si>
  <si>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</si>
  <si>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</si>
  <si>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</si>
  <si>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</si>
  <si>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</si>
  <si>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</si>
  <si>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</si>
  <si>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</si>
  <si>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</si>
  <si>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</si>
  <si>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</si>
  <si>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</si>
  <si>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</si>
  <si>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</si>
  <si>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</si>
  <si>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</si>
  <si>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</si>
  <si>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</si>
  <si>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</si>
  <si>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</si>
  <si>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</si>
  <si>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</si>
  <si>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</si>
  <si>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</si>
  <si>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</si>
  <si>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</si>
  <si>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</si>
  <si>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</si>
  <si>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</si>
  <si>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</si>
  <si>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</si>
  <si>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</si>
  <si>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</si>
  <si>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</si>
  <si>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</si>
  <si>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</si>
  <si>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</si>
  <si>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</si>
  <si>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</si>
  <si>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</si>
  <si>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</si>
  <si>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</si>
  <si>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</si>
  <si>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</si>
  <si>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</si>
  <si>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</si>
  <si>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</si>
  <si>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</si>
  <si>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</si>
  <si>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</si>
  <si>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</si>
  <si>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</si>
  <si>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</si>
  <si>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</si>
  <si>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</si>
  <si>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</si>
  <si>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</si>
  <si>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</si>
  <si>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</si>
  <si>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</si>
  <si>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</si>
  <si>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</si>
  <si>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</si>
  <si>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</si>
  <si>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</si>
  <si>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</si>
  <si>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</si>
  <si>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</si>
  <si>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</si>
  <si>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</si>
  <si>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</si>
  <si>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</si>
  <si>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</si>
  <si>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</si>
  <si>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</si>
  <si>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</si>
  <si>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</si>
  <si>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</si>
  <si>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</si>
  <si>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</si>
  <si>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</si>
  <si>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</si>
  <si>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</si>
  <si>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</si>
  <si>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</si>
  <si>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</si>
  <si>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</si>
  <si>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</si>
  <si>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</si>
  <si>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</si>
  <si>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</si>
  <si>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</si>
  <si>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</si>
  <si>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</si>
  <si>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</si>
  <si>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</si>
  <si>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</si>
  <si>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</si>
  <si>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</si>
  <si>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</si>
  <si>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</si>
  <si>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</si>
  <si>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</si>
  <si>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</si>
  <si>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</si>
  <si>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</si>
  <si>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</si>
  <si>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</si>
  <si>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</si>
  <si>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</si>
  <si>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</si>
  <si>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</si>
  <si>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</si>
  <si>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</si>
  <si>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</si>
  <si>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</si>
  <si>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</si>
  <si>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</si>
  <si>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</si>
  <si>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</si>
  <si>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</si>
  <si>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</si>
  <si>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</si>
  <si>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</si>
  <si>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</si>
  <si>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</si>
  <si>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</si>
  <si>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</si>
  <si>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</si>
  <si>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</si>
  <si>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</si>
  <si>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</si>
  <si>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</si>
  <si>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</si>
  <si>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</si>
  <si>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</si>
  <si>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</si>
  <si>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</si>
  <si>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</si>
  <si>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</si>
  <si>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</si>
  <si>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</si>
  <si>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</si>
  <si>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</si>
  <si>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</si>
  <si>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</si>
  <si>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</si>
  <si>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</si>
  <si>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</si>
  <si>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</si>
  <si>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</si>
  <si>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</si>
  <si>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</si>
  <si>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</si>
  <si>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</si>
  <si>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</si>
  <si>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</si>
  <si>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</si>
  <si>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</si>
  <si>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</si>
  <si>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</si>
  <si>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</si>
  <si>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</si>
  <si>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</si>
  <si>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</si>
  <si>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</si>
  <si>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</si>
  <si>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</si>
  <si>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</si>
  <si>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</si>
  <si>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</si>
  <si>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</si>
  <si>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</si>
  <si>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</si>
  <si>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</si>
  <si>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</si>
  <si>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</si>
  <si>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</si>
  <si>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</si>
  <si>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</si>
  <si>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</si>
  <si>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</si>
  <si>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</si>
  <si>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</si>
  <si>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</si>
  <si>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</si>
  <si>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</si>
  <si>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</si>
  <si>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</si>
  <si>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</si>
  <si>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</si>
  <si>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</si>
  <si>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</si>
  <si>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</si>
  <si>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</si>
  <si>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</si>
  <si>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</si>
  <si>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</si>
  <si>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</si>
  <si>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</si>
  <si>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</si>
  <si>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</si>
  <si>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</si>
  <si>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</si>
  <si>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</si>
  <si>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</si>
  <si>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</si>
  <si>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</si>
  <si>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</si>
  <si>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</si>
  <si>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</si>
  <si>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</si>
  <si>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</si>
  <si>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</si>
  <si>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</si>
  <si>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</si>
  <si>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</si>
  <si>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</si>
  <si>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</si>
  <si>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</si>
  <si>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</si>
  <si>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</si>
  <si>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</si>
  <si>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</si>
  <si>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</si>
  <si>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</si>
  <si>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</si>
  <si>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</si>
  <si>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</si>
  <si>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</si>
  <si>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</si>
  <si>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</si>
  <si>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</si>
  <si>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</si>
  <si>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</si>
  <si>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</si>
  <si>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</si>
  <si>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</si>
  <si>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</si>
  <si>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</si>
  <si>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</si>
  <si>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</si>
  <si>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</si>
  <si>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</si>
  <si>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</si>
  <si>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</si>
  <si>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</si>
  <si>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</si>
  <si>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</si>
  <si>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</si>
  <si>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</si>
  <si>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</si>
  <si>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</si>
  <si>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</si>
  <si>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</si>
  <si>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</si>
  <si>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</si>
  <si>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</si>
  <si>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</si>
  <si>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</si>
  <si>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</si>
  <si>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</si>
  <si>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</si>
  <si>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</si>
  <si>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</si>
  <si>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</si>
  <si>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</si>
  <si>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</si>
  <si>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</si>
  <si>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</si>
  <si>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</si>
  <si>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</si>
  <si>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</si>
  <si>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</si>
  <si>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</si>
  <si>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</si>
  <si>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</si>
  <si>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</si>
  <si>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</si>
  <si>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</si>
  <si>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</si>
  <si>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</si>
  <si>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</si>
  <si>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</si>
  <si>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</si>
  <si>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</si>
  <si>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</si>
  <si>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</si>
  <si>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</si>
  <si>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</si>
  <si>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</si>
  <si>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</si>
  <si>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</si>
  <si>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</si>
  <si>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</si>
  <si>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</si>
  <si>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</si>
  <si>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</si>
  <si>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</si>
  <si>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</si>
  <si>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</si>
  <si>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</si>
  <si>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</si>
  <si>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</si>
  <si>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</si>
  <si>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</si>
  <si>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</si>
  <si>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</si>
  <si>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</si>
  <si>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</si>
  <si>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</si>
  <si>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</si>
  <si>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</si>
  <si>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</si>
  <si>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</si>
  <si>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</si>
  <si>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</si>
  <si>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</si>
  <si>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</si>
  <si>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</si>
  <si>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</si>
  <si>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</si>
  <si>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</si>
  <si>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</si>
  <si>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</si>
  <si>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</si>
  <si>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</si>
  <si>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</si>
  <si>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</si>
  <si>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</si>
  <si>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</si>
  <si>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</si>
  <si>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</si>
  <si>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</si>
  <si>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</si>
  <si>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</si>
  <si>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</si>
  <si>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</si>
  <si>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</si>
  <si>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</si>
  <si>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</si>
  <si>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</si>
  <si>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</si>
  <si>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</si>
  <si>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</si>
  <si>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</si>
  <si>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</si>
  <si>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</si>
  <si>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</si>
  <si>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</si>
  <si>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</si>
  <si>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</si>
  <si>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</si>
  <si>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</si>
  <si>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</si>
  <si>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</si>
  <si>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</si>
  <si>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</si>
  <si>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</si>
  <si>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</si>
  <si>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</si>
  <si>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</si>
  <si>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</si>
  <si>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</si>
  <si>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</si>
  <si>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</si>
  <si>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</si>
  <si>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</si>
  <si>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</si>
  <si>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</si>
  <si>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</si>
  <si>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</si>
  <si>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</si>
  <si>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</si>
  <si>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</si>
  <si>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</si>
  <si>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</si>
  <si>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</si>
  <si>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</si>
  <si>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</si>
  <si>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</si>
  <si>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</si>
  <si>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</si>
  <si>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</si>
  <si>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</si>
  <si>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</si>
  <si>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</si>
  <si>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</si>
  <si>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</si>
  <si>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</si>
  <si>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</si>
  <si>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</si>
  <si>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</si>
  <si>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</si>
  <si>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</si>
  <si>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</si>
  <si>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</si>
  <si>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</si>
  <si>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</si>
  <si>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</si>
  <si>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</si>
  <si>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</si>
  <si>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</si>
  <si>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</si>
  <si>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</si>
  <si>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</si>
  <si>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</si>
  <si>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</si>
  <si>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</si>
  <si>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</si>
  <si>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</si>
  <si>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</si>
  <si>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</si>
  <si>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</si>
  <si>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</si>
  <si>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</si>
  <si>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</si>
  <si>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</si>
  <si>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</si>
  <si>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</si>
  <si>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</si>
  <si>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</si>
  <si>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</si>
  <si>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</si>
  <si>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</si>
  <si>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</si>
  <si>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</si>
  <si>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</si>
  <si>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</si>
  <si>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</si>
  <si>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</si>
  <si>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</si>
  <si>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</si>
  <si>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</si>
  <si>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</si>
  <si>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</si>
  <si>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</si>
  <si>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</si>
  <si>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</si>
  <si>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</si>
  <si>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</si>
  <si>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</si>
  <si>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</si>
  <si>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</si>
  <si>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</si>
  <si>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</si>
  <si>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</si>
  <si>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</si>
  <si>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</si>
  <si>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</si>
  <si>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</si>
  <si>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</si>
  <si>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</si>
  <si>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</si>
  <si>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</si>
  <si>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</si>
  <si>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</si>
  <si>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</si>
  <si>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</si>
  <si>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</si>
  <si>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</si>
  <si>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</si>
  <si>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</si>
  <si>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</si>
  <si>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</si>
  <si>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</si>
  <si>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</si>
  <si>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</si>
  <si>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</si>
  <si>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</si>
  <si>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</si>
  <si>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</si>
  <si>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</si>
  <si>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</si>
  <si>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</si>
  <si>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</si>
  <si>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</si>
  <si>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</si>
  <si>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</si>
  <si>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</si>
  <si>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</si>
  <si>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</si>
  <si>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</si>
  <si>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</si>
  <si>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</si>
  <si>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</si>
  <si>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</si>
  <si>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</si>
  <si>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</si>
  <si>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</si>
  <si>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</si>
  <si>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</si>
  <si>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</si>
  <si>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</si>
  <si>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</si>
  <si>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</si>
  <si>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</si>
  <si>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</si>
  <si>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</si>
  <si>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</si>
  <si>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</si>
  <si>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</si>
  <si>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</si>
  <si>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</si>
  <si>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</si>
  <si>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</si>
  <si>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</si>
  <si>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</si>
  <si>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</si>
  <si>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</si>
  <si>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</si>
  <si>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</si>
  <si>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</si>
  <si>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</si>
  <si>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</si>
  <si>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</si>
  <si>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</si>
  <si>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</si>
  <si>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</si>
  <si>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</si>
  <si>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</si>
  <si>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</si>
  <si>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</si>
  <si>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</si>
  <si>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</si>
  <si>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</si>
  <si>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</si>
  <si>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</si>
  <si>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</si>
  <si>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</si>
  <si>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</si>
  <si>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</si>
  <si>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</si>
  <si>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</si>
  <si>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</si>
  <si>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</si>
  <si>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</si>
  <si>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</si>
  <si>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</si>
  <si>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</si>
  <si>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</si>
  <si>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</si>
  <si>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</si>
  <si>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</si>
  <si>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</si>
  <si>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</si>
  <si>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</si>
  <si>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</si>
  <si>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</si>
  <si>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</si>
  <si>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</si>
  <si>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</si>
  <si>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</si>
  <si>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</si>
  <si>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</si>
  <si>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</si>
  <si>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</si>
  <si>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</si>
  <si>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</si>
  <si>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</si>
  <si>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</si>
  <si>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</si>
  <si>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</si>
  <si>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</si>
  <si>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</si>
  <si>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</si>
  <si>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</si>
  <si>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</si>
  <si>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</si>
  <si>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</si>
  <si>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</si>
  <si>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</si>
  <si>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</si>
  <si>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</si>
  <si>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</si>
  <si>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</si>
  <si>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</si>
  <si>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</si>
  <si>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</si>
  <si>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</si>
  <si>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</si>
  <si>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</si>
  <si>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</si>
  <si>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</si>
  <si>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</si>
  <si>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</si>
  <si>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</si>
  <si>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</si>
  <si>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</si>
  <si>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</si>
  <si>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</si>
  <si>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</si>
  <si>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</si>
  <si>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</si>
  <si>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</si>
  <si>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</si>
  <si>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</si>
  <si>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</si>
  <si>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</si>
  <si>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</si>
  <si>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</si>
  <si>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</si>
  <si>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</si>
  <si>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</si>
  <si>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</si>
  <si>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</si>
  <si>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</si>
  <si>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</si>
  <si>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</si>
  <si>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</si>
  <si>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</si>
  <si>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</si>
  <si>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</si>
  <si>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</si>
  <si>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</si>
  <si>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</si>
  <si>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</si>
  <si>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</si>
  <si>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</si>
  <si>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</si>
  <si>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</si>
  <si>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</si>
  <si>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</si>
  <si>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</si>
  <si>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</si>
  <si>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</si>
  <si>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</si>
  <si>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</si>
  <si>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</si>
  <si>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</si>
  <si>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</si>
  <si>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</si>
  <si>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</si>
  <si>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</si>
  <si>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</si>
  <si>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</si>
  <si>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</si>
  <si>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</si>
  <si>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</si>
  <si>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</si>
  <si>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</si>
  <si>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</si>
  <si>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</si>
  <si>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</si>
  <si>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</si>
  <si>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</si>
  <si>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</si>
  <si>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</si>
  <si>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</si>
  <si>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</si>
  <si>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</si>
  <si>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</si>
  <si>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</si>
  <si>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</si>
  <si>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</si>
  <si>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</si>
  <si>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</si>
  <si>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</si>
  <si>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</si>
  <si>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</si>
  <si>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</si>
  <si>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</si>
  <si>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</si>
  <si>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</si>
  <si>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</si>
  <si>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</si>
  <si>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</si>
  <si>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</si>
  <si>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</si>
  <si>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</si>
  <si>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</si>
  <si>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</si>
  <si>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</si>
  <si>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</si>
  <si>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</si>
  <si>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</si>
  <si>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</si>
  <si>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</si>
  <si>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</si>
  <si>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</si>
  <si>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</si>
  <si>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</si>
  <si>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</si>
  <si>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</si>
  <si>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</si>
  <si>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</si>
  <si>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</si>
  <si>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</si>
  <si>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</si>
  <si>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</si>
  <si>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</si>
  <si>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</si>
  <si>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</si>
  <si>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</si>
  <si>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</si>
  <si>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</si>
  <si>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</si>
  <si>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</si>
  <si>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</si>
  <si>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</si>
  <si>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</si>
  <si>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</si>
  <si>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</si>
  <si>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</si>
  <si>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</si>
  <si>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</si>
  <si>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</si>
  <si>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</si>
  <si>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</si>
  <si>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</si>
  <si>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</si>
  <si>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</si>
  <si>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</si>
  <si>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</si>
  <si>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</si>
  <si>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</si>
  <si>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</si>
  <si>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</si>
  <si>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</si>
  <si>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</si>
  <si>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</si>
  <si>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</si>
  <si>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</si>
  <si>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</si>
  <si>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</si>
  <si>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</si>
  <si>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</si>
  <si>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</si>
  <si>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</si>
  <si>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</si>
  <si>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</si>
  <si>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</si>
  <si>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</si>
  <si>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</si>
  <si>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</si>
  <si>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</si>
  <si>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</si>
  <si>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</si>
  <si>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</si>
  <si>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</si>
  <si>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</si>
  <si>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</si>
  <si>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</si>
  <si>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</si>
  <si>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</si>
  <si>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</si>
  <si>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</si>
  <si>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</si>
  <si>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</si>
  <si>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</si>
  <si>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</si>
  <si>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</si>
  <si>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</si>
  <si>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</si>
  <si>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</si>
  <si>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</si>
  <si>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</si>
  <si>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</si>
  <si>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</si>
  <si>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</si>
  <si>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</si>
  <si>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</si>
  <si>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</si>
  <si>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</si>
  <si>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</si>
  <si>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</si>
  <si>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</si>
  <si>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</si>
  <si>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</si>
  <si>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</si>
  <si>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</si>
  <si>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</si>
  <si>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</si>
  <si>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</si>
  <si>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</si>
  <si>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</si>
  <si>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</si>
  <si>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</si>
  <si>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</si>
  <si>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</si>
  <si>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</si>
  <si>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</si>
  <si>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</si>
  <si>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</si>
  <si>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</si>
  <si>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</si>
  <si>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</si>
  <si>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</si>
  <si>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</si>
  <si>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</si>
  <si>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</si>
  <si>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</si>
  <si>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</si>
  <si>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</si>
  <si>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</si>
  <si>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</si>
  <si>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</si>
  <si>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</si>
  <si>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</si>
  <si>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</si>
  <si>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</si>
  <si>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</si>
  <si>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</si>
  <si>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</si>
  <si>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</si>
  <si>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</si>
  <si>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</si>
  <si>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</si>
  <si>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</si>
  <si>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</si>
  <si>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</si>
  <si>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</si>
  <si>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</si>
  <si>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</si>
  <si>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</si>
  <si>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</si>
  <si>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</si>
  <si>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</si>
  <si>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</si>
  <si>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</si>
  <si>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</si>
  <si>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</si>
  <si>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</si>
  <si>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</si>
  <si>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</si>
  <si>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</si>
  <si>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</si>
  <si>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</si>
  <si>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</si>
  <si>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</si>
  <si>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</si>
  <si>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</si>
  <si>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</si>
  <si>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</si>
  <si>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</si>
  <si>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</si>
  <si>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</si>
  <si>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</si>
  <si>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</si>
  <si>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</si>
  <si>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</si>
  <si>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</si>
  <si>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</si>
  <si>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</si>
  <si>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</si>
  <si>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</si>
  <si>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</si>
  <si>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</si>
  <si>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</si>
  <si>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</si>
  <si>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</si>
  <si>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</si>
  <si>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</si>
  <si>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</si>
  <si>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</si>
  <si>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</si>
  <si>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</si>
  <si>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</si>
  <si>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</si>
  <si>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</si>
  <si>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</si>
  <si>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</si>
  <si>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</si>
  <si>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</si>
  <si>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</si>
  <si>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</si>
  <si>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</si>
  <si>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</si>
  <si>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</si>
  <si>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</si>
  <si>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</si>
  <si>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</si>
  <si>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</si>
  <si>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</si>
  <si>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</si>
  <si>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</si>
  <si>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</si>
  <si>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</si>
  <si>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</si>
  <si>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</si>
  <si>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</si>
  <si>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</si>
  <si>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</si>
  <si>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</si>
  <si>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</si>
  <si>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</si>
  <si>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</si>
  <si>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</si>
  <si>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</si>
  <si>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</si>
  <si>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</si>
  <si>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</si>
  <si>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</si>
  <si>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</si>
  <si>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</si>
  <si>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</si>
  <si>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</si>
  <si>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</si>
  <si>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</si>
  <si>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</si>
  <si>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</si>
  <si>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</si>
  <si>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</si>
  <si>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</si>
  <si>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</si>
  <si>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</si>
  <si>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</si>
  <si>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</si>
  <si>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</si>
  <si>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</si>
  <si>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</si>
  <si>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</si>
  <si>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</si>
  <si>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</si>
  <si>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</si>
  <si>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</si>
  <si>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</si>
  <si>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</si>
  <si>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</si>
  <si>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</si>
  <si>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</si>
  <si>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</si>
  <si>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</si>
  <si>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</si>
  <si>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</si>
  <si>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</si>
  <si>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</si>
  <si>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</si>
  <si>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</si>
  <si>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</si>
  <si>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</si>
  <si>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</si>
  <si>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</si>
  <si>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</si>
  <si>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</si>
  <si>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</si>
  <si>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</si>
  <si>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</si>
  <si>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</si>
  <si>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</si>
  <si>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</si>
  <si>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</si>
  <si>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</si>
  <si>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</si>
  <si>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</si>
  <si>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</si>
  <si>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</si>
  <si>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</si>
  <si>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</si>
  <si>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</si>
  <si>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</si>
  <si>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</si>
  <si>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</si>
  <si>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</si>
  <si>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</si>
  <si>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</si>
  <si>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</si>
  <si>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</si>
  <si>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</si>
  <si>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</si>
  <si>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</si>
  <si>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</si>
  <si>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</si>
  <si>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</si>
  <si>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</si>
  <si>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</si>
  <si>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</si>
  <si>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</si>
  <si>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</si>
  <si>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</si>
  <si>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</si>
  <si>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</si>
  <si>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</si>
  <si>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</si>
  <si>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</si>
  <si>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</si>
  <si>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</si>
  <si>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</si>
  <si>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</si>
  <si>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</si>
  <si>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</si>
  <si>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</si>
  <si>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</si>
  <si>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</si>
  <si>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</si>
  <si>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</si>
  <si>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</si>
  <si>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</si>
  <si>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</si>
  <si>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</si>
  <si>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</si>
  <si>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</si>
  <si>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</si>
  <si>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</si>
  <si>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</si>
  <si>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</si>
  <si>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</si>
  <si>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</si>
  <si>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</si>
  <si>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</si>
  <si>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</si>
  <si>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</si>
  <si>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</si>
  <si>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</si>
  <si>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</si>
  <si>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</si>
  <si>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</si>
  <si>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</si>
  <si>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</si>
  <si>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</si>
  <si>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</si>
  <si>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</si>
  <si>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</si>
  <si>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</si>
  <si>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</si>
  <si>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</si>
  <si>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</si>
  <si>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</si>
  <si>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</si>
  <si>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</si>
  <si>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</si>
  <si>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</si>
  <si>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</si>
  <si>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</si>
  <si>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</si>
  <si>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</si>
  <si>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</si>
  <si>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</si>
  <si>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</si>
  <si>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</si>
  <si>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</si>
  <si>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</si>
  <si>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</si>
  <si>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</si>
  <si>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</si>
  <si>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</si>
  <si>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</si>
  <si>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</si>
  <si>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</si>
  <si>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</si>
  <si>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</si>
  <si>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</si>
  <si>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</si>
  <si>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</si>
  <si>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</si>
  <si>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</si>
  <si>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</si>
  <si>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</si>
  <si>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</si>
  <si>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</si>
  <si>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</si>
  <si>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</si>
  <si>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</si>
  <si>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</si>
  <si>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</si>
  <si>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</si>
  <si>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</si>
  <si>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</si>
  <si>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</si>
  <si>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</si>
  <si>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</si>
  <si>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</si>
  <si>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</si>
  <si>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</si>
  <si>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</si>
  <si>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</si>
  <si>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</si>
  <si>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</si>
  <si>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</si>
  <si>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</si>
  <si>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</si>
  <si>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</si>
  <si>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</si>
  <si>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</si>
  <si>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</si>
  <si>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</si>
  <si>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</si>
  <si>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</si>
  <si>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</si>
  <si>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</si>
  <si>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</si>
  <si>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</si>
  <si>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</si>
  <si>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</si>
  <si>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</si>
  <si>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</si>
  <si>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</si>
  <si>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</si>
  <si>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</si>
  <si>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</si>
  <si>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</si>
  <si>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</si>
  <si>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</si>
  <si>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</si>
  <si>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</si>
  <si>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</si>
  <si>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</si>
  <si>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</si>
  <si>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</si>
  <si>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</si>
  <si>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</si>
  <si>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</si>
  <si>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</si>
  <si>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</si>
  <si>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</si>
  <si>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</si>
  <si>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</si>
  <si>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</si>
  <si>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</si>
  <si>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</si>
  <si>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</si>
  <si>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</si>
  <si>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</si>
  <si>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</si>
  <si>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</si>
  <si>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</si>
  <si>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</si>
  <si>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</si>
  <si>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</si>
  <si>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</si>
  <si>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</si>
  <si>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</si>
  <si>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</si>
  <si>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</si>
  <si>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</si>
  <si>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</si>
  <si>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</si>
  <si>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</si>
  <si>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</si>
  <si>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</si>
  <si>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</si>
  <si>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</si>
  <si>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</si>
  <si>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</si>
  <si>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</si>
  <si>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</si>
  <si>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</si>
  <si>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</si>
  <si>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</si>
  <si>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</si>
  <si>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</si>
  <si>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</si>
  <si>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</si>
  <si>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</si>
  <si>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</si>
  <si>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</si>
  <si>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</si>
  <si>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</si>
  <si>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</si>
  <si>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</si>
  <si>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</si>
  <si>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</si>
  <si>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</si>
  <si>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</si>
  <si>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</si>
  <si>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</si>
  <si>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</si>
  <si>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</si>
  <si>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</si>
  <si>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</si>
  <si>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</si>
  <si>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</si>
  <si>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</si>
  <si>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</si>
  <si>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</si>
  <si>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</si>
  <si>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</si>
  <si>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</si>
  <si>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</si>
  <si>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</si>
  <si>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</si>
  <si>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</si>
  <si>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</si>
  <si>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</si>
  <si>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</si>
  <si>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</si>
  <si>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</si>
  <si>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</si>
  <si>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</si>
  <si>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</si>
  <si>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</si>
  <si>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</si>
  <si>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</si>
  <si>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</si>
  <si>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</si>
  <si>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</si>
  <si>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</si>
  <si>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</si>
  <si>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</si>
  <si>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</si>
  <si>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</si>
  <si>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</si>
  <si>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</si>
  <si>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</si>
  <si>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</si>
  <si>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</si>
  <si>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</si>
  <si>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</si>
  <si>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</si>
  <si>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</si>
  <si>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</si>
  <si>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</si>
  <si>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</si>
  <si>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</si>
  <si>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</si>
  <si>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</si>
  <si>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</si>
  <si>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</si>
  <si>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</si>
  <si>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</si>
  <si>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</si>
  <si>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</si>
  <si>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</si>
  <si>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</si>
  <si>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</si>
  <si>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</si>
  <si>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</si>
  <si>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</si>
  <si>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</si>
  <si>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</si>
  <si>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</si>
  <si>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</si>
  <si>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</si>
  <si>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</si>
  <si>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</si>
  <si>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</si>
  <si>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</si>
  <si>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</si>
  <si>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</si>
  <si>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</si>
  <si>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</si>
  <si>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</si>
  <si>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</si>
  <si>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</si>
  <si>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</si>
  <si>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</si>
  <si>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</si>
  <si>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</si>
  <si>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</si>
  <si>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</si>
  <si>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</si>
  <si>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</si>
  <si>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</si>
  <si>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</si>
  <si>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</si>
  <si>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</si>
  <si>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</si>
  <si>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</si>
  <si>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</si>
  <si>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</si>
  <si>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</si>
  <si>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</si>
  <si>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</si>
  <si>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</si>
  <si>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</si>
  <si>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</si>
  <si>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</si>
  <si>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</si>
  <si>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</si>
  <si>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</si>
  <si>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</si>
  <si>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</si>
  <si>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</si>
  <si>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</si>
  <si>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</si>
  <si>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</si>
  <si>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</si>
  <si>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</si>
  <si>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</si>
  <si>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</si>
  <si>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</si>
  <si>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</si>
  <si>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</si>
  <si>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</si>
  <si>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</si>
  <si>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</si>
  <si>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</si>
  <si>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</si>
  <si>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</si>
  <si>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</si>
  <si>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</si>
  <si>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</si>
  <si>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</si>
  <si>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</si>
  <si>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</si>
  <si>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</si>
  <si>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</si>
  <si>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</si>
  <si>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</si>
  <si>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</si>
  <si>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</si>
  <si>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</si>
  <si>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</si>
  <si>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</si>
  <si>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</si>
  <si>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</si>
  <si>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</si>
  <si>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</si>
  <si>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</si>
  <si>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</si>
  <si>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</si>
  <si>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</si>
  <si>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</si>
  <si>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</si>
  <si>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</si>
  <si>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</si>
  <si>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</si>
  <si>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</si>
  <si>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</si>
  <si>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</si>
  <si>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</si>
  <si>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</si>
  <si>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</si>
  <si>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</si>
  <si>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</si>
  <si>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</si>
  <si>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</si>
  <si>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</si>
  <si>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</si>
  <si>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</si>
  <si>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</si>
  <si>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</si>
  <si>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</si>
  <si>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</si>
  <si>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</si>
  <si>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</si>
  <si>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</si>
  <si>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</si>
  <si>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</si>
  <si>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</si>
  <si>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</si>
  <si>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</si>
  <si>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</si>
  <si>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</si>
  <si>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</si>
  <si>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</si>
  <si>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</si>
  <si>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</si>
  <si>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</si>
  <si>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</si>
  <si>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</si>
  <si>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</si>
  <si>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</si>
  <si>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</si>
  <si>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</si>
  <si>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</si>
  <si>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</si>
  <si>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</si>
  <si>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</si>
  <si>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</si>
  <si>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</si>
  <si>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</si>
  <si>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</si>
  <si>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</si>
  <si>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</si>
  <si>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</si>
  <si>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</si>
  <si>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</si>
  <si>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</si>
  <si>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</si>
  <si>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</si>
  <si>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</si>
  <si>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</si>
  <si>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</si>
  <si>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</si>
  <si>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</si>
  <si>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</si>
  <si>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</si>
  <si>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</si>
  <si>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</si>
  <si>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</si>
  <si>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</si>
  <si>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</si>
  <si>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</si>
  <si>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</si>
  <si>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</si>
  <si>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</si>
  <si>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</si>
  <si>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</si>
  <si>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</si>
  <si>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</si>
  <si>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</si>
  <si>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</si>
  <si>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</si>
  <si>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</si>
  <si>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</si>
  <si>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</si>
  <si>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</si>
  <si>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</si>
  <si>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</si>
  <si>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</si>
  <si>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</si>
  <si>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</si>
  <si>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</si>
  <si>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</si>
  <si>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</si>
  <si>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</si>
  <si>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</si>
  <si>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</si>
  <si>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</si>
  <si>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</si>
  <si>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</si>
  <si>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</si>
  <si>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</si>
  <si>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</si>
  <si>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</si>
  <si>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</si>
  <si>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</si>
  <si>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</si>
  <si>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</si>
  <si>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</si>
  <si>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</si>
  <si>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</si>
  <si>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</si>
  <si>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</si>
  <si>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</si>
  <si>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</si>
  <si>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</si>
  <si>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</si>
  <si>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</si>
  <si>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</si>
  <si>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</si>
  <si>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</si>
  <si>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</si>
  <si>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</si>
  <si>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</si>
  <si>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</si>
  <si>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</si>
  <si>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</si>
  <si>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</si>
  <si>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</si>
  <si>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</si>
  <si>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</si>
  <si>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</si>
  <si>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</si>
  <si>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</si>
  <si>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</si>
  <si>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</si>
  <si>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</si>
  <si>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</si>
  <si>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</si>
  <si>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</si>
  <si>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</si>
  <si>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</si>
  <si>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</si>
  <si>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</si>
  <si>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</si>
  <si>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</si>
  <si>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</si>
  <si>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</si>
  <si>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</si>
  <si>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</si>
  <si>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</si>
  <si>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</si>
  <si>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</si>
  <si>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</si>
  <si>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</si>
  <si>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</si>
  <si>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</si>
  <si>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</si>
  <si>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</si>
  <si>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</si>
  <si>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</si>
  <si>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</si>
  <si>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</si>
  <si>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</si>
  <si>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</si>
  <si>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</si>
  <si>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</si>
  <si>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</si>
  <si>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</si>
  <si>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</si>
  <si>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</si>
  <si>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</si>
  <si>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</si>
  <si>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</si>
  <si>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</si>
  <si>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</si>
  <si>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</si>
  <si>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</si>
  <si>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</si>
  <si>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</si>
  <si>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</si>
  <si>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</si>
  <si>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</si>
  <si>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</si>
  <si>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</si>
  <si>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</si>
  <si>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</si>
  <si>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</si>
  <si>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</si>
  <si>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</si>
  <si>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</si>
  <si>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</si>
  <si>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</si>
  <si>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</si>
  <si>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</si>
  <si>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</si>
  <si>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</si>
  <si>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</si>
  <si>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</si>
  <si>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</si>
  <si>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</si>
  <si>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</si>
  <si>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</si>
  <si>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</si>
  <si>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</si>
  <si>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</si>
  <si>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</si>
  <si>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</si>
  <si>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</si>
  <si>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</si>
  <si>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</si>
  <si>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</si>
  <si>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</si>
  <si>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</si>
  <si>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</si>
  <si>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</si>
  <si>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</si>
  <si>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</si>
  <si>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</si>
  <si>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</si>
  <si>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</si>
  <si>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</si>
  <si>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</si>
  <si>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</si>
  <si>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</si>
  <si>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</si>
  <si>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</si>
  <si>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</si>
  <si>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</si>
  <si>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</si>
  <si>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</si>
  <si>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</si>
  <si>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</si>
  <si>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</si>
  <si>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</si>
  <si>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</si>
  <si>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</si>
  <si>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</si>
  <si>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</si>
  <si>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</si>
  <si>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</si>
  <si>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</si>
  <si>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</si>
  <si>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</si>
  <si>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</si>
  <si>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</si>
  <si>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</si>
  <si>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</si>
  <si>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</si>
  <si>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</si>
  <si>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</si>
  <si>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</si>
  <si>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</si>
  <si>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</si>
  <si>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</si>
  <si>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</si>
  <si>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</si>
  <si>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</si>
  <si>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</si>
  <si>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</si>
  <si>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</si>
  <si>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</si>
  <si>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</si>
  <si>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</si>
  <si>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</si>
  <si>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</si>
  <si>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</si>
  <si>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</si>
  <si>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</si>
  <si>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</si>
  <si>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</si>
  <si>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</si>
  <si>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</si>
  <si>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</si>
  <si>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</si>
  <si>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</si>
  <si>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</si>
  <si>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</si>
  <si>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</si>
  <si>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</si>
  <si>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</si>
  <si>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</si>
  <si>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</si>
  <si>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</si>
  <si>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</si>
  <si>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</si>
  <si>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</si>
  <si>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</si>
  <si>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</si>
  <si>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</si>
  <si>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</si>
  <si>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</si>
  <si>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</si>
  <si>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</si>
  <si>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</si>
  <si>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</si>
  <si>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</si>
  <si>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</si>
  <si>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</si>
  <si>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</si>
  <si>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</si>
  <si>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</si>
  <si>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</si>
  <si>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</si>
  <si>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</si>
  <si>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</si>
  <si>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</si>
  <si>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</si>
  <si>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</si>
  <si>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</si>
  <si>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</si>
  <si>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</si>
  <si>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</si>
  <si>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</si>
  <si>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</si>
  <si>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</si>
  <si>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</si>
  <si>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</si>
  <si>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</si>
  <si>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</si>
  <si>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</si>
  <si>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</si>
  <si>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</si>
  <si>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</si>
  <si>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</si>
  <si>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</si>
  <si>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</si>
  <si>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</si>
  <si>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</si>
  <si>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</si>
  <si>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</si>
  <si>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</si>
  <si>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</si>
  <si>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</si>
  <si>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</si>
  <si>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</si>
  <si>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</si>
  <si>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</si>
  <si>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</si>
  <si>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</si>
  <si>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</si>
  <si>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</si>
  <si>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</si>
  <si>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</si>
  <si>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</si>
  <si>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</si>
  <si>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</si>
  <si>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</si>
  <si>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</si>
  <si>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</si>
  <si>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</si>
  <si>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</si>
  <si>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</si>
  <si>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</si>
  <si>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</si>
  <si>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</si>
  <si>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</si>
  <si>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</si>
  <si>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</si>
  <si>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</si>
  <si>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</si>
  <si>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</si>
  <si>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</si>
  <si>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</si>
  <si>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</si>
  <si>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</si>
  <si>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</si>
  <si>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</si>
  <si>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</si>
  <si>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</si>
  <si>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</si>
  <si>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</si>
  <si>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</si>
  <si>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</si>
  <si>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</si>
  <si>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</si>
  <si>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</si>
  <si>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</si>
  <si>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</si>
  <si>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</si>
  <si>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</si>
  <si>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</si>
  <si>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</si>
  <si>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</si>
  <si>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</si>
  <si>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</si>
  <si>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</si>
  <si>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</si>
  <si>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</si>
  <si>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</si>
  <si>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</si>
  <si>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</si>
  <si>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</si>
  <si>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</si>
  <si>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</si>
  <si>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</si>
  <si>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</si>
  <si>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</si>
  <si>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</si>
  <si>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</si>
  <si>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</si>
  <si>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</si>
  <si>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</si>
  <si>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</si>
  <si>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</si>
  <si>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</si>
  <si>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</si>
  <si>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</si>
  <si>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</si>
  <si>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</si>
  <si>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</si>
  <si>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</si>
  <si>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</si>
  <si>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</si>
  <si>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</si>
  <si>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</si>
  <si>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</si>
  <si>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</si>
  <si>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</si>
  <si>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</si>
  <si>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</si>
  <si>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</si>
  <si>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</si>
  <si>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</si>
  <si>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</si>
  <si>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</si>
  <si>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</si>
  <si>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</si>
  <si>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</si>
  <si>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</si>
  <si>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</si>
  <si>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</si>
  <si>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</si>
  <si>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</si>
  <si>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</si>
  <si>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</si>
  <si>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</si>
  <si>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</si>
  <si>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</si>
  <si>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</si>
  <si>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</si>
  <si>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</si>
  <si>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</si>
  <si>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</si>
  <si>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</si>
  <si>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</si>
  <si>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</si>
  <si>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</si>
  <si>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</si>
  <si>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</si>
  <si>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</si>
  <si>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</si>
  <si>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</si>
  <si>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</si>
  <si>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</si>
  <si>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</si>
  <si>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</si>
  <si>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</si>
  <si>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</si>
  <si>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</si>
  <si>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</si>
  <si>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</si>
  <si>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</si>
  <si>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</si>
  <si>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</si>
  <si>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</si>
  <si>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</si>
  <si>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</si>
  <si>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</si>
  <si>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</si>
  <si>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</si>
  <si>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</si>
  <si>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</si>
  <si>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</si>
  <si>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</si>
  <si>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</si>
  <si>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</si>
  <si>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</si>
  <si>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</si>
  <si>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</si>
  <si>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</si>
  <si>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</si>
  <si>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</si>
  <si>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</si>
  <si>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</si>
  <si>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</si>
  <si>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</si>
  <si>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</si>
  <si>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</si>
  <si>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</si>
  <si>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</si>
  <si>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</si>
  <si>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</si>
  <si>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</si>
  <si>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</si>
  <si>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</si>
  <si>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</si>
  <si>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</si>
  <si>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</si>
  <si>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</si>
  <si>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</si>
  <si>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</si>
  <si>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</si>
  <si>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</si>
  <si>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</si>
  <si>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</si>
  <si>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</si>
  <si>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</si>
  <si>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</si>
  <si>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</si>
  <si>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</si>
  <si>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</si>
  <si>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</si>
  <si>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</si>
  <si>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</si>
  <si>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</si>
  <si>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</si>
  <si>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</si>
  <si>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</si>
  <si>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</si>
  <si>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</si>
  <si>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</si>
  <si>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</si>
  <si>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</si>
  <si>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</si>
  <si>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</si>
  <si>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</si>
  <si>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</si>
  <si>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</si>
  <si>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</si>
  <si>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</si>
  <si>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</si>
  <si>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</si>
  <si>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</si>
  <si>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</si>
  <si>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</si>
  <si>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</si>
  <si>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</si>
  <si>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</si>
  <si>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</si>
  <si>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</si>
  <si>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</si>
  <si>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</si>
  <si>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</si>
  <si>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</si>
  <si>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</si>
  <si>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</si>
  <si>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</si>
  <si>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</si>
  <si>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</si>
  <si>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</si>
  <si>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</si>
  <si>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</si>
  <si>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</si>
  <si>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</si>
  <si>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</si>
  <si>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</si>
  <si>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</si>
  <si>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</si>
  <si>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</si>
  <si>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</si>
  <si>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</si>
  <si>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</si>
  <si>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</si>
  <si>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</si>
  <si>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</si>
  <si>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</si>
  <si>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</si>
  <si>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</si>
  <si>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</si>
  <si>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</si>
  <si>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</si>
  <si>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</si>
  <si>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</si>
  <si>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</si>
  <si>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</si>
  <si>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</si>
  <si>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</si>
  <si>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</si>
  <si>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</si>
  <si>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</si>
  <si>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</si>
  <si>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</si>
  <si>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</si>
  <si>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</si>
  <si>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</si>
  <si>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</si>
  <si>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</si>
  <si>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</si>
  <si>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</si>
  <si>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</si>
  <si>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</si>
  <si>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</si>
  <si>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</si>
  <si>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</si>
  <si>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</si>
  <si>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</si>
  <si>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</si>
  <si>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</si>
  <si>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</si>
  <si>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</si>
  <si>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</si>
  <si>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</si>
  <si>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</si>
  <si>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</si>
  <si>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</si>
  <si>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</si>
  <si>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</si>
  <si>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</si>
  <si>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</si>
  <si>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</si>
  <si>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</si>
  <si>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</si>
  <si>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</si>
  <si>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</si>
  <si>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</si>
  <si>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</si>
  <si>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</si>
  <si>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</si>
  <si>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</si>
  <si>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</si>
  <si>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</si>
  <si>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</si>
  <si>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</si>
  <si>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</si>
  <si>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</si>
  <si>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</si>
  <si>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</si>
  <si>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</si>
  <si>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</si>
  <si>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</si>
  <si>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</si>
  <si>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</si>
  <si>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</si>
  <si>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</si>
  <si>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</si>
  <si>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</si>
  <si>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</si>
  <si>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</si>
  <si>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</si>
  <si>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</si>
  <si>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</si>
  <si>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</si>
  <si>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</si>
  <si>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</si>
  <si>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</si>
  <si>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</si>
  <si>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</si>
  <si>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</si>
  <si>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</si>
  <si>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</si>
  <si>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</si>
  <si>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</si>
  <si>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</si>
  <si>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</si>
  <si>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</si>
  <si>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</si>
  <si>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</si>
  <si>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</si>
  <si>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</si>
  <si>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</si>
  <si>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</si>
  <si>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</si>
  <si>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</si>
  <si>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</si>
  <si>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</si>
  <si>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</si>
  <si>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</si>
  <si>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</si>
  <si>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</si>
  <si>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</si>
  <si>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</si>
  <si>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</si>
  <si>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</si>
  <si>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</si>
  <si>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</si>
  <si>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</si>
  <si>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</si>
  <si>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</si>
  <si>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</si>
  <si>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</si>
  <si>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</si>
  <si>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</si>
  <si>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</si>
  <si>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</si>
  <si>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</si>
  <si>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</si>
  <si>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</si>
  <si>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</si>
  <si>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</si>
  <si>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</si>
  <si>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</si>
  <si>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</si>
  <si>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</si>
  <si>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</si>
  <si>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</si>
  <si>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</si>
  <si>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</si>
  <si>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</si>
  <si>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</si>
  <si>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</si>
  <si>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</si>
  <si>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</si>
  <si>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</si>
  <si>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</si>
  <si>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</si>
  <si>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</si>
  <si>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</si>
  <si>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</si>
  <si>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</si>
  <si>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</si>
  <si>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</si>
  <si>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</si>
  <si>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</si>
  <si>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</si>
  <si>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</si>
  <si>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</si>
  <si>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</si>
  <si>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</si>
  <si>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</si>
  <si>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</si>
  <si>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</si>
  <si>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</si>
  <si>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</si>
  <si>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</si>
  <si>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</si>
  <si>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</si>
  <si>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</si>
  <si>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</si>
  <si>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</si>
  <si>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</si>
  <si>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</si>
  <si>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</si>
  <si>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</si>
  <si>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</si>
  <si>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</si>
  <si>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</si>
  <si>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</si>
  <si>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</si>
  <si>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</si>
  <si>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</si>
  <si>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</si>
  <si>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</si>
  <si>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</si>
  <si>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</si>
  <si>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</si>
  <si>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</si>
  <si>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</si>
  <si>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</si>
  <si>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</si>
  <si>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</si>
  <si>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</si>
  <si>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</si>
  <si>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</si>
  <si>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</si>
  <si>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</si>
  <si>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</si>
  <si>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</si>
  <si>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</si>
  <si>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</si>
  <si>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</si>
  <si>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</si>
  <si>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</si>
  <si>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</si>
  <si>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</si>
  <si>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</si>
  <si>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</si>
  <si>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</si>
  <si>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</si>
  <si>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</si>
  <si>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</si>
  <si>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</si>
  <si>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</si>
  <si>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</si>
  <si>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</si>
  <si>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</si>
  <si>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</si>
  <si>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</si>
  <si>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</si>
  <si>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</si>
  <si>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</si>
  <si>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</si>
  <si>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</si>
  <si>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</si>
  <si>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</si>
  <si>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</si>
  <si>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</si>
  <si>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</si>
  <si>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</si>
  <si>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</si>
  <si>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</si>
  <si>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</si>
  <si>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</si>
  <si>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</si>
  <si>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</si>
  <si>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</si>
  <si>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</si>
  <si>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</si>
  <si>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</si>
  <si>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</si>
  <si>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</si>
  <si>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</si>
  <si>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</si>
  <si>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</si>
  <si>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</si>
  <si>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</si>
  <si>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</si>
  <si>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</si>
  <si>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</si>
  <si>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</si>
  <si>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</si>
  <si>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</si>
  <si>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</si>
  <si>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</si>
  <si>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</si>
  <si>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</si>
  <si>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</si>
  <si>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</si>
  <si>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</si>
  <si>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</si>
  <si>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</si>
  <si>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</si>
  <si>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</si>
  <si>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</si>
  <si>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</si>
  <si>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</si>
  <si>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</si>
  <si>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</si>
  <si>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</si>
  <si>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</si>
  <si>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</si>
  <si>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</si>
  <si>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</si>
  <si>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</si>
  <si>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</si>
  <si>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</si>
  <si>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</si>
  <si>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</si>
  <si>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</si>
  <si>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</si>
  <si>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</si>
  <si>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</si>
  <si>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</si>
  <si>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</si>
  <si>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</si>
  <si>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</si>
  <si>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</si>
  <si>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</si>
  <si>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</si>
  <si>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</si>
  <si>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</si>
  <si>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</si>
  <si>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</si>
  <si>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</si>
  <si>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</si>
  <si>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</si>
  <si>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</si>
  <si>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</si>
  <si>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</si>
  <si>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</si>
  <si>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</si>
  <si>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</si>
  <si>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</si>
  <si>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</si>
  <si>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</si>
  <si>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</si>
  <si>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</si>
  <si>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</si>
  <si>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</si>
  <si>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</si>
  <si>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</si>
  <si>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</si>
  <si>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</si>
  <si>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</si>
  <si>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</si>
  <si>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</si>
  <si>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</si>
  <si>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</si>
  <si>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</si>
  <si>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</si>
  <si>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</si>
  <si>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</si>
  <si>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</si>
  <si>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</si>
  <si>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</si>
  <si>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</si>
  <si>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</si>
  <si>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</si>
  <si>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</si>
  <si>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</si>
  <si>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</si>
  <si>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</si>
  <si>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</si>
  <si>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</si>
  <si>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</si>
  <si>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</si>
  <si>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</si>
  <si>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</si>
  <si>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</si>
  <si>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</si>
  <si>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</si>
  <si>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</si>
  <si>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</si>
  <si>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</si>
  <si>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</si>
  <si>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</si>
  <si>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</si>
  <si>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</si>
  <si>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</si>
  <si>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</si>
  <si>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</si>
  <si>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</si>
  <si>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</si>
  <si>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</si>
  <si>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</si>
  <si>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</si>
  <si>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</si>
  <si>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</si>
  <si>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</si>
  <si>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</si>
  <si>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</si>
  <si>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</si>
  <si>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</si>
  <si>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</si>
  <si>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</si>
  <si>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</si>
  <si>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</si>
  <si>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</si>
  <si>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</si>
  <si>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</si>
  <si>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</si>
  <si>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</si>
  <si>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</si>
  <si>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</si>
  <si>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</si>
  <si>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</si>
  <si>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</si>
  <si>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</si>
  <si>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</si>
  <si>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</si>
  <si>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</si>
  <si>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</si>
  <si>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</si>
  <si>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</si>
  <si>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</si>
  <si>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</si>
  <si>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</si>
  <si>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</si>
  <si>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</si>
  <si>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</si>
  <si>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</si>
  <si>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</si>
  <si>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</si>
  <si>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</si>
  <si>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</si>
  <si>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</si>
  <si>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</si>
  <si>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</si>
  <si>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</si>
  <si>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</si>
  <si>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</si>
  <si>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</si>
  <si>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</si>
  <si>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</si>
  <si>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</si>
  <si>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</si>
  <si>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</si>
  <si>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</si>
  <si>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</si>
  <si>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</si>
  <si>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</si>
  <si>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</si>
  <si>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</si>
  <si>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</si>
  <si>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</si>
  <si>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</si>
  <si>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</si>
  <si>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</si>
  <si>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</si>
  <si>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</si>
  <si>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</si>
  <si>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</si>
  <si>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</si>
  <si>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</si>
  <si>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</si>
  <si>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</si>
  <si>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</si>
  <si>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</si>
  <si>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</si>
  <si>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</si>
  <si>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</si>
  <si>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</si>
  <si>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</si>
  <si>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</si>
  <si>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</si>
  <si>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</si>
  <si>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</si>
  <si>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</si>
  <si>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</si>
  <si>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</si>
  <si>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</si>
  <si>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</si>
  <si>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</si>
  <si>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</si>
  <si>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</si>
  <si>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</si>
  <si>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</si>
  <si>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</si>
  <si>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</si>
  <si>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</si>
  <si>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</si>
  <si>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</si>
  <si>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</si>
  <si>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</si>
  <si>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</si>
  <si>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</si>
  <si>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</si>
  <si>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</si>
  <si>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</si>
  <si>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</si>
  <si>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</si>
  <si>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</si>
  <si>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</si>
  <si>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</si>
  <si>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</si>
  <si>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</si>
  <si>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</si>
  <si>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</si>
  <si>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</si>
  <si>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</si>
  <si>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</si>
  <si>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</si>
  <si>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</si>
  <si>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</si>
  <si>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</si>
  <si>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</si>
  <si>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</si>
  <si>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</si>
  <si>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</si>
  <si>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</si>
  <si>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</si>
  <si>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</si>
  <si>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</si>
  <si>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</si>
  <si>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</si>
  <si>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</si>
  <si>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</si>
  <si>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</si>
  <si>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</si>
  <si>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</si>
  <si>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</si>
  <si>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</si>
  <si>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</si>
  <si>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</si>
  <si>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</si>
  <si>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</si>
  <si>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</si>
  <si>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</si>
  <si>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</si>
  <si>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</si>
  <si>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</si>
  <si>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</si>
  <si>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</si>
  <si>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</si>
  <si>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</si>
  <si>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</si>
  <si>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</si>
  <si>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</si>
  <si>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</si>
  <si>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</si>
  <si>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</si>
  <si>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</si>
  <si>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</si>
  <si>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</si>
  <si>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</si>
  <si>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</si>
  <si>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</si>
  <si>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</si>
  <si>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</si>
  <si>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</si>
  <si>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</si>
  <si>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</si>
  <si>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</si>
  <si>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</si>
  <si>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</si>
  <si>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</si>
  <si>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</si>
  <si>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</si>
  <si>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</si>
  <si>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</si>
  <si>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</si>
  <si>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</si>
  <si>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</si>
  <si>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</si>
  <si>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</si>
  <si>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</si>
  <si>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</si>
  <si>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</si>
  <si>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</si>
  <si>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</si>
  <si>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</si>
  <si>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</si>
  <si>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</si>
  <si>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</si>
  <si>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</si>
  <si>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</si>
  <si>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</si>
  <si>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</si>
  <si>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</si>
  <si>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</si>
  <si>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</si>
  <si>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</si>
  <si>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</si>
  <si>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</si>
  <si>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</si>
  <si>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</si>
  <si>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</si>
  <si>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</si>
  <si>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</si>
  <si>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</si>
  <si>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</si>
  <si>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</si>
  <si>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</si>
  <si>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</si>
  <si>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</si>
  <si>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</si>
  <si>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</si>
  <si>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</si>
  <si>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</si>
  <si>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</si>
  <si>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</si>
  <si>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</si>
  <si>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</si>
  <si>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</si>
  <si>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</si>
  <si>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</si>
  <si>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</si>
  <si>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</si>
  <si>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</si>
  <si>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</si>
  <si>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</si>
  <si>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</si>
  <si>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</si>
  <si>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</si>
  <si>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</si>
  <si>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</si>
  <si>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</si>
  <si>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</si>
  <si>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</si>
  <si>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</si>
  <si>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</si>
  <si>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</si>
  <si>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</si>
  <si>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</si>
  <si>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</si>
  <si>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</si>
  <si>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</si>
  <si>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</si>
  <si>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</si>
  <si>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</si>
  <si>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</si>
  <si>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</si>
  <si>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</si>
  <si>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</si>
  <si>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</si>
  <si>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</si>
  <si>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</si>
  <si>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</si>
  <si>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</si>
  <si>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</si>
  <si>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</si>
  <si>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</si>
  <si>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</si>
  <si>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</si>
  <si>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</si>
  <si>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</si>
  <si>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</si>
  <si>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</si>
  <si>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</si>
  <si>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</si>
  <si>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</si>
  <si>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</si>
  <si>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</si>
  <si>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</si>
  <si>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</si>
  <si>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</si>
  <si>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</si>
  <si>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</si>
  <si>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</si>
  <si>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</si>
  <si>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</si>
  <si>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</si>
  <si>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</si>
  <si>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</si>
  <si>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</si>
  <si>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</si>
  <si>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</si>
  <si>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</si>
  <si>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</si>
  <si>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</si>
  <si>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</si>
  <si>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</si>
  <si>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</si>
  <si>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</si>
  <si>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</si>
  <si>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</si>
  <si>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</si>
  <si>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</si>
  <si>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</si>
  <si>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</si>
  <si>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</si>
  <si>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</si>
  <si>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</si>
  <si>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</si>
  <si>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</si>
  <si>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</si>
  <si>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</si>
  <si>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</si>
  <si>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</si>
  <si>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</si>
  <si>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</si>
  <si>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</si>
  <si>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</si>
  <si>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</si>
  <si>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</si>
  <si>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</si>
  <si>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</si>
  <si>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</si>
  <si>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</si>
  <si>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</si>
  <si>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</si>
  <si>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</si>
  <si>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</si>
  <si>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</si>
  <si>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</si>
  <si>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</si>
  <si>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</si>
  <si>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</si>
  <si>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</si>
  <si>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</si>
  <si>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</si>
  <si>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</si>
  <si>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</si>
  <si>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</si>
  <si>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</si>
  <si>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</si>
  <si>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</si>
  <si>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</si>
  <si>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</si>
  <si>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</si>
  <si>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</si>
  <si>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</si>
  <si>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</si>
  <si>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</si>
  <si>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</si>
  <si>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</si>
  <si>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</si>
  <si>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</si>
  <si>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</si>
  <si>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</si>
  <si>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</si>
  <si>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</si>
  <si>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</si>
  <si>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</si>
  <si>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</si>
  <si>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</si>
  <si>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</si>
  <si>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</si>
  <si>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</si>
  <si>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</si>
  <si>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</si>
  <si>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</si>
  <si>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</si>
  <si>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</si>
  <si>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</si>
  <si>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</si>
  <si>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</si>
  <si>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</si>
  <si>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</si>
  <si>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</si>
  <si>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</si>
  <si>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</si>
  <si>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</si>
  <si>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</si>
  <si>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</si>
  <si>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</si>
  <si>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</si>
  <si>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</si>
  <si>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</si>
  <si>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</si>
  <si>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</si>
  <si>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</si>
  <si>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</si>
  <si>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</si>
  <si>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</si>
  <si>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</si>
  <si>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</si>
  <si>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</si>
  <si>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</si>
  <si>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</si>
  <si>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</si>
  <si>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</si>
  <si>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</si>
  <si>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</si>
  <si>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</si>
  <si>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</si>
  <si>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</si>
  <si>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</si>
  <si>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</si>
  <si>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</si>
  <si>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</si>
  <si>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</si>
  <si>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</si>
  <si>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</si>
  <si>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</si>
  <si>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</si>
  <si>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</si>
  <si>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</si>
  <si>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</si>
  <si>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</si>
  <si>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</si>
  <si>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</si>
  <si>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</si>
  <si>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</si>
  <si>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</si>
  <si>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</si>
  <si>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</si>
  <si>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</si>
  <si>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</si>
  <si>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</si>
  <si>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</si>
  <si>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</si>
  <si>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</si>
  <si>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</si>
  <si>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</si>
  <si>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</si>
  <si>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</si>
  <si>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</si>
  <si>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</si>
  <si>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</si>
  <si>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</si>
  <si>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</si>
  <si>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</si>
  <si>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</si>
  <si>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</si>
  <si>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</si>
  <si>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</si>
  <si>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</si>
  <si>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</si>
  <si>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</si>
  <si>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</si>
  <si>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</si>
  <si>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</si>
  <si>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</si>
  <si>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</si>
  <si>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</si>
  <si>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</si>
  <si>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</si>
  <si>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</si>
  <si>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</si>
  <si>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</si>
  <si>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</si>
  <si>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</si>
  <si>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</si>
  <si>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</si>
  <si>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</si>
  <si>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</si>
  <si>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</si>
  <si>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</si>
  <si>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</si>
  <si>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</si>
  <si>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</si>
  <si>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</si>
  <si>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</si>
  <si>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</si>
  <si>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</si>
  <si>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</si>
  <si>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</si>
  <si>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</si>
  <si>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</si>
  <si>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</si>
  <si>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</si>
  <si>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</si>
  <si>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</si>
  <si>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</si>
  <si>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</si>
  <si>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</si>
  <si>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</si>
  <si>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</si>
  <si>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</si>
  <si>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</si>
  <si>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</si>
  <si>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</si>
  <si>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</si>
  <si>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</si>
  <si>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</si>
  <si>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</si>
  <si>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</si>
  <si>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</si>
  <si>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</si>
  <si>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</si>
  <si>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</si>
  <si>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</si>
  <si>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</si>
  <si>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</si>
  <si>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</si>
  <si>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</si>
  <si>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</si>
  <si>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</si>
  <si>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</si>
  <si>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</si>
  <si>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</si>
  <si>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</si>
  <si>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</si>
  <si>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</si>
  <si>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</si>
  <si>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</si>
  <si>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</si>
  <si>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</si>
  <si>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</si>
  <si>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</si>
  <si>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</si>
  <si>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</si>
  <si>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</si>
  <si>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</si>
  <si>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</si>
  <si>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</si>
  <si>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</si>
  <si>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</si>
  <si>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</si>
  <si>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</si>
  <si>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</si>
  <si>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</si>
  <si>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</si>
  <si>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</si>
  <si>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</si>
  <si>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</si>
  <si>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</si>
  <si>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</si>
  <si>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</si>
  <si>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</si>
  <si>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</si>
  <si>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</si>
  <si>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</si>
  <si>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</si>
  <si>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</si>
  <si>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</si>
  <si>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</si>
  <si>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</si>
  <si>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</si>
  <si>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</si>
  <si>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</si>
  <si>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</si>
  <si>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</si>
  <si>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</si>
  <si>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</si>
  <si>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</si>
  <si>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</si>
  <si>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</si>
  <si>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</si>
  <si>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</si>
  <si>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</si>
  <si>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</si>
  <si>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</si>
  <si>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</si>
  <si>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</si>
  <si>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</si>
  <si>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</si>
  <si>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</si>
  <si>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</si>
  <si>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</si>
  <si>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</si>
  <si>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</si>
  <si>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</si>
  <si>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</si>
  <si>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</si>
  <si>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</si>
  <si>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</si>
  <si>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</si>
  <si>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</si>
  <si>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</si>
  <si>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</si>
  <si>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</si>
  <si>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</si>
  <si>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</si>
  <si>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</si>
  <si>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</si>
  <si>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</si>
  <si>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</si>
  <si>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</si>
  <si>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</si>
  <si>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</si>
  <si>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</si>
  <si>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</si>
  <si>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</si>
  <si>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</si>
  <si>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</si>
  <si>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</si>
  <si>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</si>
  <si>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</si>
  <si>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</si>
  <si>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</si>
  <si>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</si>
  <si>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</si>
  <si>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</si>
  <si>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</si>
  <si>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</si>
  <si>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</si>
  <si>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</si>
  <si>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</si>
  <si>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</si>
  <si>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</si>
  <si>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</si>
  <si>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</si>
  <si>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</si>
  <si>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</si>
  <si>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</si>
  <si>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</si>
  <si>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</si>
  <si>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</si>
  <si>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</si>
  <si>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</si>
  <si>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</si>
  <si>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</si>
  <si>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</si>
  <si>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</si>
  <si>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</si>
  <si>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</si>
  <si>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</si>
  <si>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</si>
  <si>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</si>
  <si>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</si>
  <si>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</si>
  <si>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</si>
  <si>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</si>
  <si>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</si>
  <si>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</si>
  <si>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</si>
  <si>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</si>
  <si>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</si>
  <si>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</si>
  <si>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</si>
  <si>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</si>
  <si>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</si>
  <si>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</si>
  <si>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</si>
  <si>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</si>
  <si>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</si>
  <si>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</si>
  <si>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</si>
  <si>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</si>
  <si>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</si>
  <si>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</si>
  <si>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</si>
  <si>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</si>
  <si>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</si>
  <si>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</si>
  <si>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</si>
  <si>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</si>
  <si>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</si>
  <si>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</si>
  <si>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</si>
  <si>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</si>
  <si>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</si>
  <si>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</si>
  <si>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</si>
  <si>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</si>
  <si>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</si>
  <si>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</si>
  <si>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</si>
  <si>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</si>
  <si>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</si>
  <si>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</si>
  <si>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</si>
  <si>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</si>
  <si>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</si>
  <si>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</si>
  <si>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</si>
  <si>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</si>
  <si>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</si>
  <si>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</si>
  <si>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</si>
  <si>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</si>
  <si>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</si>
  <si>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</si>
  <si>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</si>
  <si>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</si>
  <si>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</si>
  <si>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</si>
  <si>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</si>
  <si>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</si>
  <si>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</si>
  <si>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</si>
  <si>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</si>
  <si>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</si>
  <si>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</si>
  <si>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</si>
  <si>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</si>
  <si>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</si>
  <si>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</si>
  <si>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</si>
  <si>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</si>
  <si>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</si>
  <si>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</si>
  <si>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</si>
  <si>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</si>
  <si>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</si>
  <si>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</si>
  <si>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</si>
  <si>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</si>
  <si>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</si>
  <si>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</si>
  <si>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</si>
  <si>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</si>
  <si>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</si>
  <si>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</si>
  <si>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</si>
  <si>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</si>
  <si>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</si>
  <si>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</si>
  <si>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</si>
  <si>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</si>
  <si>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</si>
  <si>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</si>
  <si>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</si>
  <si>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</si>
  <si>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</si>
  <si>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</si>
  <si>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</si>
  <si>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</si>
  <si>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</si>
  <si>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</si>
  <si>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</si>
  <si>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</si>
  <si>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</si>
  <si>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</si>
  <si>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</si>
  <si>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</si>
  <si>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</si>
  <si>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</si>
  <si>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</si>
  <si>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</si>
  <si>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</si>
  <si>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</si>
  <si>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</si>
  <si>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</si>
  <si>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</si>
  <si>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</si>
  <si>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</si>
  <si>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</si>
  <si>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</si>
  <si>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</si>
  <si>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</si>
  <si>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</si>
  <si>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</si>
  <si>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</si>
  <si>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</si>
  <si>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</si>
  <si>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</si>
  <si>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</si>
  <si>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</si>
  <si>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</si>
  <si>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</si>
  <si>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</si>
  <si>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</si>
  <si>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</si>
  <si>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</si>
  <si>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</si>
  <si>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</si>
  <si>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</si>
  <si>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</si>
  <si>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</si>
  <si>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</si>
  <si>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</si>
  <si>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</si>
  <si>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</si>
  <si>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</si>
  <si>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</si>
  <si>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</si>
  <si>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</si>
  <si>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</si>
  <si>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</si>
  <si>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</si>
  <si>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</si>
  <si>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</si>
  <si>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</si>
  <si>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</si>
  <si>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</si>
  <si>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</si>
  <si>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</si>
  <si>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</si>
  <si>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</si>
  <si>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</si>
  <si>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</si>
  <si>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</si>
  <si>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</si>
  <si>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</si>
  <si>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</si>
  <si>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</si>
  <si>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</si>
  <si>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</si>
  <si>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</si>
  <si>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</si>
  <si>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</si>
  <si>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</si>
  <si>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</si>
  <si>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</si>
  <si>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</si>
  <si>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</si>
  <si>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</si>
  <si>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</si>
  <si>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</si>
  <si>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</si>
  <si>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</si>
  <si>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</si>
  <si>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</si>
  <si>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</si>
  <si>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</si>
  <si>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</si>
  <si>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</si>
  <si>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</si>
  <si>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</si>
  <si>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</si>
  <si>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</si>
  <si>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</si>
  <si>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</si>
  <si>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</si>
  <si>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</si>
  <si>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</si>
  <si>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</si>
  <si>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</si>
  <si>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</si>
  <si>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</si>
  <si>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</si>
  <si>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</si>
  <si>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</si>
  <si>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</si>
  <si>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</si>
  <si>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</si>
  <si>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</si>
  <si>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</si>
  <si>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</si>
  <si>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</si>
  <si>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</si>
  <si>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</si>
  <si>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</si>
  <si>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</si>
  <si>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</si>
  <si>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</si>
  <si>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</si>
  <si>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</si>
  <si>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</si>
  <si>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</si>
  <si>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</si>
  <si>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</si>
  <si>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</si>
  <si>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</si>
  <si>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</si>
  <si>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</si>
  <si>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</si>
  <si>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</si>
  <si>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</si>
  <si>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</si>
  <si>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</si>
  <si>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</si>
  <si>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</si>
  <si>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</si>
  <si>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</si>
  <si>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</si>
  <si>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</si>
  <si>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</si>
  <si>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</si>
  <si>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</si>
  <si>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</si>
  <si>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</si>
  <si>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</si>
  <si>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</si>
  <si>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</si>
  <si>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</si>
  <si>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</si>
  <si>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</si>
  <si>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</si>
  <si>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</si>
  <si>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</si>
  <si>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</si>
  <si>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</si>
  <si>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</si>
  <si>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</si>
  <si>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</si>
  <si>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</si>
  <si>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</si>
  <si>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</si>
  <si>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</si>
  <si>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</si>
  <si>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</si>
  <si>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</si>
  <si>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</si>
  <si>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</si>
  <si>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</si>
  <si>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</si>
  <si>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</si>
  <si>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</si>
  <si>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</si>
  <si>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</si>
  <si>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</si>
  <si>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</si>
  <si>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</si>
  <si>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</si>
  <si>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</si>
  <si>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</si>
  <si>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</si>
  <si>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</si>
  <si>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</si>
  <si>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</si>
  <si>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</si>
  <si>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</si>
  <si>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</si>
  <si>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</si>
  <si>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</si>
  <si>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</si>
  <si>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</si>
  <si>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</si>
  <si>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</si>
  <si>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</si>
  <si>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</si>
  <si>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</si>
  <si>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</si>
  <si>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</si>
  <si>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</si>
  <si>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</si>
  <si>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</si>
  <si>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</si>
  <si>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</si>
  <si>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</si>
  <si>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</si>
  <si>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</si>
  <si>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</si>
  <si>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</si>
  <si>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</si>
  <si>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</si>
  <si>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</si>
  <si>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</si>
  <si>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</si>
  <si>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</si>
  <si>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</si>
  <si>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</si>
  <si>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</si>
  <si>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</si>
  <si>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</si>
  <si>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</si>
  <si>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</si>
  <si>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</si>
  <si>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</si>
  <si>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</si>
  <si>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</si>
  <si>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</si>
  <si>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</si>
  <si>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</si>
  <si>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</si>
  <si>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</si>
  <si>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</si>
  <si>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</si>
  <si>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</si>
  <si>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</si>
  <si>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</si>
  <si>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</si>
  <si>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</si>
  <si>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</si>
  <si>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</si>
  <si>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</si>
  <si>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</si>
  <si>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</si>
  <si>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</si>
  <si>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</si>
  <si>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</si>
  <si>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</si>
  <si>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</si>
  <si>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</si>
  <si>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</si>
  <si>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</si>
  <si>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</si>
  <si>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</si>
  <si>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</si>
  <si>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</si>
  <si>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</si>
  <si>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</si>
  <si>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</si>
  <si>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</si>
  <si>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</si>
  <si>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</si>
  <si>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</si>
  <si>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</si>
  <si>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</si>
  <si>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</si>
  <si>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</si>
  <si>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</si>
  <si>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</si>
  <si>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</si>
  <si>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</si>
  <si>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</si>
  <si>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</si>
  <si>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</si>
  <si>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</si>
  <si>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</si>
  <si>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</si>
  <si>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</si>
  <si>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</si>
  <si>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</si>
  <si>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</si>
  <si>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</si>
  <si>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</si>
  <si>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</si>
  <si>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</si>
  <si>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</si>
  <si>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</si>
  <si>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</si>
  <si>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</si>
  <si>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</si>
  <si>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</si>
  <si>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</si>
  <si>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</si>
  <si>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</si>
  <si>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</si>
  <si>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</si>
  <si>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</si>
  <si>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</si>
  <si>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</si>
  <si>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</si>
  <si>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</si>
  <si>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</si>
  <si>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</si>
  <si>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</si>
  <si>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</si>
  <si>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</si>
  <si>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</si>
  <si>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</si>
  <si>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</si>
  <si>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</si>
  <si>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</si>
  <si>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</si>
  <si>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</si>
  <si>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</si>
  <si>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</si>
  <si>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</si>
  <si>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</si>
  <si>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</si>
  <si>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</si>
  <si>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</si>
  <si>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</si>
  <si>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</si>
  <si>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</si>
  <si>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</si>
  <si>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</si>
  <si>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</si>
  <si>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</si>
  <si>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</si>
  <si>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</si>
  <si>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</si>
  <si>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</si>
  <si>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</si>
  <si>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</si>
  <si>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</si>
  <si>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</si>
  <si>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</si>
  <si>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</si>
  <si>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</si>
  <si>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</si>
  <si>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</si>
  <si>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</si>
  <si>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</si>
  <si>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</si>
  <si>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</si>
  <si>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</si>
  <si>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</si>
  <si>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</si>
  <si>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</si>
  <si>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</si>
  <si>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</si>
  <si>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</si>
  <si>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</si>
  <si>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</si>
  <si>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</si>
  <si>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</si>
  <si>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</si>
  <si>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</si>
  <si>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</si>
  <si>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</si>
  <si>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</si>
  <si>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</si>
  <si>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</si>
  <si>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</si>
  <si>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</si>
  <si>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</si>
  <si>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</si>
  <si>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</si>
  <si>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</si>
  <si>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</si>
  <si>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</si>
  <si>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</si>
  <si>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</si>
  <si>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</si>
  <si>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</si>
  <si>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</si>
  <si>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</si>
  <si>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</si>
  <si>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</si>
  <si>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</si>
  <si>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</si>
  <si>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</si>
  <si>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</si>
  <si>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</si>
  <si>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</si>
  <si>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</si>
  <si>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</si>
  <si>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</si>
  <si>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</si>
  <si>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</si>
  <si>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</si>
  <si>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</si>
  <si>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</si>
  <si>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</si>
  <si>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</si>
  <si>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</si>
  <si>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</si>
  <si>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</si>
  <si>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</si>
  <si>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</si>
  <si>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</si>
  <si>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</si>
  <si>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</si>
  <si>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</si>
  <si>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</si>
  <si>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</si>
  <si>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</si>
  <si>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</si>
  <si>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</si>
  <si>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</si>
  <si>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</si>
  <si>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</si>
  <si>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</si>
  <si>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</si>
  <si>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</si>
  <si>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</si>
  <si>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</si>
  <si>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</si>
  <si>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</si>
  <si>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</si>
  <si>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</si>
  <si>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</si>
  <si>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</si>
  <si>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</si>
  <si>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</si>
  <si>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</si>
  <si>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</si>
  <si>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</si>
  <si>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</si>
  <si>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</si>
  <si>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</si>
  <si>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</si>
  <si>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</si>
  <si>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</si>
  <si>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</si>
  <si>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</si>
  <si>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</si>
  <si>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</si>
  <si>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</si>
  <si>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</si>
  <si>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</si>
  <si>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</si>
  <si>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</si>
  <si>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</si>
  <si>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</si>
  <si>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</si>
  <si>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</si>
  <si>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</si>
  <si>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</si>
  <si>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</si>
  <si>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</si>
  <si>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</si>
  <si>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</si>
  <si>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</si>
  <si>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</si>
  <si>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</si>
  <si>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</si>
  <si>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</si>
  <si>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</si>
  <si>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</si>
  <si>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</si>
  <si>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</si>
  <si>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</si>
  <si>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</si>
  <si>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</si>
  <si>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</si>
  <si>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</si>
  <si>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</si>
  <si>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</si>
  <si>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</si>
  <si>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</si>
  <si>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</si>
  <si>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</si>
  <si>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</si>
  <si>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</si>
  <si>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</si>
  <si>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</si>
  <si>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</si>
  <si>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</si>
  <si>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</si>
  <si>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</si>
  <si>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</si>
  <si>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</si>
  <si>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</si>
  <si>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</si>
  <si>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</si>
  <si>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</si>
  <si>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</si>
  <si>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</si>
  <si>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</si>
  <si>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</si>
  <si>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</si>
  <si>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</si>
  <si>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</si>
  <si>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</si>
  <si>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</si>
  <si>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</si>
  <si>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</si>
  <si>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</si>
  <si>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</si>
  <si>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</si>
  <si>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</si>
  <si>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</si>
  <si>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</si>
  <si>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</si>
  <si>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</si>
  <si>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</si>
  <si>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</si>
  <si>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</si>
  <si>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</si>
  <si>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</si>
  <si>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</si>
  <si>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</si>
  <si>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</si>
  <si>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</si>
  <si>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</si>
  <si>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</si>
  <si>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</si>
  <si>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</si>
  <si>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</si>
  <si>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</si>
  <si>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</si>
  <si>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</si>
  <si>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</si>
  <si>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</si>
  <si>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</si>
  <si>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</si>
  <si>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</si>
  <si>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</si>
  <si>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</si>
  <si>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</si>
  <si>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</si>
  <si>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</si>
  <si>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</si>
  <si>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</si>
  <si>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</si>
  <si>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</si>
  <si>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</si>
  <si>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</si>
  <si>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</si>
  <si>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</si>
  <si>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</si>
  <si>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</si>
  <si>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</si>
  <si>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</si>
  <si>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</si>
  <si>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</si>
  <si>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</si>
  <si>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</si>
  <si>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</si>
  <si>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</si>
  <si>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</si>
  <si>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</si>
  <si>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</si>
  <si>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</si>
  <si>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</si>
  <si>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</si>
  <si>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</si>
  <si>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</si>
  <si>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</si>
  <si>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</si>
  <si>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</si>
  <si>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</si>
  <si>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</si>
  <si>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</si>
  <si>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</si>
  <si>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</si>
  <si>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</si>
  <si>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</si>
  <si>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</si>
  <si>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</si>
  <si>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</si>
  <si>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</si>
  <si>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</si>
  <si>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</si>
  <si>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</si>
  <si>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</si>
  <si>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</si>
  <si>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</si>
  <si>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</si>
  <si>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</si>
  <si>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</si>
  <si>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</si>
  <si>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</si>
  <si>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</si>
  <si>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</si>
  <si>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</si>
  <si>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</si>
  <si>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</si>
  <si>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</si>
  <si>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</si>
  <si>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</si>
  <si>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</si>
  <si>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</si>
  <si>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</si>
  <si>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</si>
  <si>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</si>
  <si>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</si>
  <si>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</si>
  <si>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</si>
  <si>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</si>
  <si>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</si>
  <si>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</si>
  <si>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</si>
  <si>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</si>
  <si>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</si>
  <si>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</si>
  <si>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</si>
  <si>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</si>
  <si>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</si>
  <si>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</si>
  <si>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</si>
  <si>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</si>
  <si>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</si>
  <si>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</si>
  <si>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</si>
  <si>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</si>
  <si>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</si>
  <si>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</si>
  <si>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</si>
  <si>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</si>
  <si>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</si>
  <si>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</si>
  <si>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</si>
  <si>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</si>
  <si>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</si>
  <si>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</si>
  <si>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</si>
  <si>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</si>
  <si>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</si>
  <si>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</si>
  <si>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</si>
  <si>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</si>
  <si>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</si>
  <si>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</si>
  <si>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</si>
  <si>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</si>
  <si>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</si>
  <si>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</si>
  <si>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</si>
  <si>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</si>
  <si>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</si>
  <si>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</si>
  <si>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</si>
  <si>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</si>
  <si>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</si>
  <si>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</si>
  <si>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</si>
  <si>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</si>
  <si>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</si>
  <si>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</si>
  <si>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</si>
  <si>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</si>
  <si>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</si>
  <si>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</si>
  <si>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</si>
  <si>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</si>
  <si>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</si>
  <si>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</si>
  <si>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</si>
  <si>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</si>
  <si>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</si>
  <si>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</si>
  <si>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</si>
  <si>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</si>
  <si>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</si>
  <si>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</si>
  <si>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</si>
  <si>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</si>
  <si>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</si>
  <si>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</si>
  <si>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</si>
  <si>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</si>
  <si>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</si>
  <si>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</si>
  <si>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</si>
  <si>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</si>
  <si>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</si>
  <si>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</si>
  <si>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</si>
  <si>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</si>
  <si>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</si>
  <si>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</si>
  <si>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</si>
  <si>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</si>
  <si>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</si>
  <si>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</si>
  <si>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</si>
  <si>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</si>
  <si>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</si>
  <si>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</si>
  <si>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</si>
  <si>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</si>
  <si>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</si>
  <si>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</si>
  <si>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</si>
  <si>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</si>
  <si>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</si>
  <si>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</si>
  <si>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</si>
  <si>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</si>
  <si>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</si>
  <si>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</si>
  <si>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</si>
  <si>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</si>
  <si>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</si>
  <si>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</si>
  <si>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</si>
  <si>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</si>
  <si>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</si>
  <si>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</si>
  <si>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</si>
  <si>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</si>
  <si>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</si>
  <si>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</si>
  <si>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</si>
  <si>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</si>
  <si>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</si>
  <si>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</si>
  <si>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</si>
  <si>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</si>
  <si>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</si>
  <si>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</si>
  <si>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</si>
  <si>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</si>
  <si>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</si>
  <si>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</si>
  <si>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</si>
  <si>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</si>
  <si>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</si>
  <si>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</si>
  <si>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</si>
  <si>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</si>
  <si>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</si>
  <si>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</si>
  <si>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</si>
  <si>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</si>
  <si>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</si>
  <si>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</si>
  <si>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</si>
  <si>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</si>
  <si>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</si>
  <si>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</si>
  <si>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</si>
  <si>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</si>
  <si>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</si>
  <si>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</si>
  <si>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</si>
  <si>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</si>
  <si>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</si>
  <si>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</si>
  <si>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</si>
  <si>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</si>
  <si>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</si>
  <si>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</si>
  <si>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</si>
  <si>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</si>
  <si>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</si>
  <si>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</si>
  <si>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</si>
  <si>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</si>
  <si>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</si>
  <si>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</si>
  <si>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</si>
  <si>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</si>
  <si>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</si>
  <si>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</si>
  <si>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</si>
  <si>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</si>
  <si>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</si>
  <si>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</si>
  <si>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</si>
  <si>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</si>
  <si>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</si>
  <si>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</si>
  <si>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</si>
  <si>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</si>
  <si>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</si>
  <si>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</si>
  <si>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</si>
  <si>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</si>
  <si>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</si>
  <si>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</si>
  <si>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</si>
  <si>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</si>
  <si>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</si>
  <si>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</si>
  <si>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</si>
  <si>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</si>
  <si>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</si>
  <si>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</si>
  <si>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</si>
  <si>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</si>
  <si>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</si>
  <si>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</si>
  <si>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</si>
  <si>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</si>
  <si>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</si>
  <si>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</si>
  <si>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</si>
  <si>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</si>
  <si>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</si>
  <si>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</si>
  <si>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</si>
  <si>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</si>
  <si>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</si>
  <si>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</si>
  <si>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</si>
  <si>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</si>
  <si>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</si>
  <si>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</si>
  <si>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</si>
  <si>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</si>
  <si>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</si>
  <si>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</si>
  <si>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</si>
  <si>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</si>
  <si>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</si>
  <si>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</si>
  <si>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</si>
  <si>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</si>
  <si>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</si>
  <si>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</si>
  <si>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</si>
  <si>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</si>
  <si>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</si>
  <si>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</si>
  <si>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</si>
  <si>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</si>
  <si>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</si>
  <si>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</si>
  <si>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</si>
  <si>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</si>
  <si>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</si>
  <si>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</si>
  <si>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</si>
  <si>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</si>
  <si>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</si>
  <si>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</si>
  <si>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</si>
  <si>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</si>
  <si>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</si>
  <si>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</si>
  <si>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</si>
  <si>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</si>
  <si>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</si>
  <si>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</si>
  <si>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</si>
  <si>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</si>
  <si>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</si>
  <si>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</si>
  <si>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</si>
  <si>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</si>
  <si>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</si>
  <si>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</si>
  <si>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</si>
  <si>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</si>
  <si>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</si>
  <si>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</si>
  <si>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</si>
  <si>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</si>
  <si>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</si>
  <si>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</si>
  <si>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</si>
  <si>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</si>
  <si>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</si>
  <si>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</si>
  <si>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</si>
  <si>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</si>
  <si>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</si>
  <si>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</si>
  <si>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</si>
  <si>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</si>
  <si>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</si>
  <si>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</si>
  <si>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</si>
  <si>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</si>
  <si>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</si>
  <si>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</si>
  <si>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</si>
  <si>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</si>
  <si>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</si>
  <si>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</si>
  <si>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</si>
  <si>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</si>
  <si>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</si>
  <si>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</si>
  <si>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</si>
  <si>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</si>
  <si>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</si>
  <si>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</si>
  <si>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</si>
  <si>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</si>
  <si>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</si>
  <si>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</si>
  <si>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</si>
  <si>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</si>
  <si>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</si>
  <si>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</si>
  <si>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</si>
  <si>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</si>
  <si>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</si>
  <si>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</si>
  <si>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</si>
  <si>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</si>
  <si>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</si>
  <si>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</si>
  <si>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</si>
  <si>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</si>
  <si>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</si>
  <si>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</si>
  <si>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</si>
  <si>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</si>
  <si>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</si>
  <si>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</si>
  <si>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</si>
  <si>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</si>
  <si>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</si>
  <si>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</si>
  <si>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</si>
  <si>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</si>
  <si>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</si>
  <si>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</si>
  <si>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</si>
  <si>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</si>
  <si>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</si>
  <si>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</si>
  <si>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</si>
  <si>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</si>
  <si>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</si>
  <si>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</si>
  <si>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</si>
  <si>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</si>
  <si>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</si>
  <si>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</si>
  <si>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</si>
  <si>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</si>
  <si>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</si>
  <si>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</si>
  <si>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</si>
  <si>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</si>
  <si>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</si>
  <si>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</si>
  <si>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</si>
  <si>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</si>
  <si>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</si>
  <si>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</si>
  <si>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</si>
  <si>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</si>
  <si>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</si>
  <si>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</si>
  <si>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</si>
  <si>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</si>
  <si>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</si>
  <si>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</si>
  <si>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</si>
  <si>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</si>
  <si>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</si>
  <si>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</si>
  <si>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</si>
  <si>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</si>
  <si>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</si>
  <si>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</si>
  <si>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</si>
  <si>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</si>
  <si>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</si>
  <si>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</si>
  <si>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</si>
  <si>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</si>
  <si>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</si>
  <si>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</si>
  <si>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</si>
  <si>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</si>
  <si>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</si>
  <si>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</si>
  <si>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</si>
  <si>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</si>
  <si>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</si>
  <si>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</si>
  <si>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</si>
  <si>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</si>
  <si>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</si>
  <si>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</si>
  <si>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</si>
  <si>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</si>
  <si>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</si>
  <si>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</si>
  <si>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</si>
  <si>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</si>
  <si>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</si>
  <si>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</si>
  <si>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</si>
  <si>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</si>
  <si>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</si>
  <si>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</si>
  <si>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</si>
  <si>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</si>
  <si>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</si>
  <si>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</si>
  <si>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</si>
  <si>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</si>
  <si>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</si>
  <si>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</si>
  <si>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</si>
  <si>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</si>
  <si>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</si>
  <si>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</si>
  <si>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</si>
  <si>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</si>
  <si>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</si>
  <si>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</si>
  <si>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</si>
  <si>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</si>
  <si>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</si>
  <si>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</si>
  <si>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</si>
  <si>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</si>
  <si>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</si>
  <si>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</si>
  <si>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</si>
  <si>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</si>
  <si>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</si>
  <si>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</si>
  <si>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</si>
  <si>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</si>
  <si>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</si>
  <si>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</si>
  <si>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</si>
  <si>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</si>
  <si>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</si>
  <si>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</si>
  <si>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</si>
  <si>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</si>
  <si>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</si>
  <si>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</si>
  <si>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</si>
  <si>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</si>
  <si>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</si>
  <si>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</si>
  <si>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</si>
  <si>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</si>
  <si>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</si>
  <si>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</si>
  <si>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</si>
  <si>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</si>
  <si>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</si>
  <si>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</si>
  <si>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</si>
  <si>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</si>
  <si>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</si>
  <si>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</si>
  <si>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</si>
  <si>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</si>
  <si>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</si>
  <si>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</si>
  <si>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</si>
  <si>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</si>
  <si>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</si>
  <si>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</si>
  <si>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</si>
  <si>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</si>
  <si>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</si>
  <si>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</si>
  <si>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</si>
  <si>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</si>
  <si>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</si>
  <si>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</si>
  <si>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</si>
  <si>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</si>
  <si>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</si>
  <si>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</si>
  <si>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</si>
  <si>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</si>
  <si>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</si>
  <si>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</si>
  <si>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</si>
  <si>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</si>
  <si>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</si>
  <si>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</si>
  <si>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</si>
  <si>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</si>
  <si>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</si>
  <si>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</si>
  <si>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</si>
  <si>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</si>
  <si>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</si>
  <si>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</si>
  <si>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</si>
  <si>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</si>
  <si>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</si>
  <si>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</si>
  <si>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</si>
  <si>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</si>
  <si>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</si>
  <si>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</si>
  <si>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</si>
  <si>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</si>
  <si>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</si>
  <si>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</si>
  <si>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</si>
  <si>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</si>
  <si>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</si>
  <si>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</si>
  <si>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</si>
  <si>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</si>
  <si>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</si>
  <si>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</si>
  <si>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</si>
  <si>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</si>
  <si>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</si>
  <si>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</si>
  <si>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</si>
  <si>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</si>
  <si>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</si>
  <si>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</si>
  <si>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</si>
  <si>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</si>
  <si>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</si>
  <si>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</si>
  <si>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</si>
  <si>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</si>
  <si>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</si>
  <si>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</si>
  <si>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</si>
  <si>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</si>
  <si>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</si>
  <si>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</si>
  <si>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</si>
  <si>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</si>
  <si>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</si>
  <si>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</si>
  <si>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</si>
  <si>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</si>
  <si>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</si>
  <si>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</si>
  <si>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</si>
  <si>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</si>
  <si>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</si>
  <si>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</si>
  <si>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</si>
  <si>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</si>
  <si>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</si>
  <si>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</si>
  <si>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</si>
  <si>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</si>
  <si>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</si>
  <si>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</si>
  <si>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</si>
  <si>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</si>
  <si>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</si>
  <si>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</si>
  <si>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</si>
  <si>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</si>
  <si>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</si>
  <si>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</si>
  <si>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</si>
  <si>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</si>
  <si>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</si>
  <si>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</si>
  <si>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</si>
  <si>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</si>
  <si>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</si>
  <si>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</si>
  <si>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</si>
  <si>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</si>
  <si>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</si>
  <si>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</si>
  <si>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</si>
  <si>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</si>
  <si>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</si>
  <si>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</si>
  <si>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</si>
  <si>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</si>
  <si>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</si>
  <si>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</si>
  <si>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</si>
  <si>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</si>
  <si>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</si>
  <si>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</si>
  <si>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</si>
  <si>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</si>
  <si>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</si>
  <si>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</si>
  <si>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</si>
  <si>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</si>
  <si>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</si>
  <si>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</si>
  <si>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</si>
  <si>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</si>
  <si>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</si>
  <si>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</si>
  <si>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</si>
  <si>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</si>
  <si>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</si>
  <si>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</si>
  <si>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</si>
  <si>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</si>
  <si>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</si>
  <si>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</si>
  <si>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</si>
  <si>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</si>
  <si>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</si>
  <si>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</si>
  <si>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</si>
  <si>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</si>
  <si>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</si>
  <si>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</si>
  <si>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</si>
  <si>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</si>
  <si>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</si>
  <si>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</si>
  <si>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</si>
  <si>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</si>
  <si>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</si>
  <si>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</si>
  <si>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</si>
  <si>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</si>
  <si>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</si>
  <si>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</si>
  <si>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</si>
  <si>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</si>
  <si>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</si>
  <si>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</si>
  <si>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</si>
  <si>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</si>
  <si>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</si>
  <si>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</si>
  <si>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</si>
  <si>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</si>
  <si>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</si>
  <si>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</si>
  <si>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</si>
  <si>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</si>
  <si>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</si>
  <si>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</si>
  <si>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</si>
  <si>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</si>
  <si>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</si>
  <si>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</si>
  <si>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</si>
  <si>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</si>
  <si>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</si>
  <si>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</si>
  <si>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</si>
  <si>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</si>
  <si>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</si>
  <si>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</si>
  <si>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</si>
  <si>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</si>
  <si>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</si>
  <si>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</si>
  <si>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</si>
  <si>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</si>
  <si>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</si>
  <si>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</si>
  <si>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</si>
  <si>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</si>
  <si>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</si>
  <si>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</si>
  <si>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</si>
  <si>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</si>
  <si>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</si>
  <si>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</si>
  <si>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</si>
  <si>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</si>
  <si>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</si>
  <si>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</si>
  <si>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</si>
  <si>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</si>
  <si>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</si>
  <si>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</si>
  <si>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</si>
  <si>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</si>
  <si>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</si>
  <si>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</si>
  <si>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</si>
  <si>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</si>
  <si>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</si>
  <si>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</si>
  <si>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</si>
  <si>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</si>
  <si>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</si>
  <si>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</si>
  <si>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</si>
  <si>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</si>
  <si>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</si>
  <si>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</si>
  <si>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</si>
  <si>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</si>
  <si>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</si>
  <si>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</si>
  <si>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</si>
  <si>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</si>
  <si>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</si>
  <si>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</si>
  <si>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</si>
  <si>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</si>
  <si>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</si>
  <si>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</si>
  <si>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</si>
  <si>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</si>
  <si>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</si>
  <si>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</si>
  <si>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</si>
  <si>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</si>
  <si>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</si>
  <si>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</si>
  <si>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</si>
  <si>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</si>
  <si>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</si>
  <si>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</si>
  <si>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</si>
  <si>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</si>
  <si>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</si>
  <si>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</si>
  <si>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</si>
  <si>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</si>
  <si>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</si>
  <si>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</si>
  <si>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</si>
  <si>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</si>
  <si>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</si>
  <si>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</si>
  <si>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</si>
  <si>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</si>
  <si>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</si>
  <si>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</si>
  <si>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</si>
  <si>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</si>
  <si>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</si>
  <si>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</si>
  <si>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</si>
  <si>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</si>
  <si>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</si>
  <si>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</si>
  <si>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</si>
  <si>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</si>
  <si>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</si>
  <si>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</si>
  <si>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</si>
  <si>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</si>
  <si>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</si>
  <si>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</si>
  <si>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</si>
  <si>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</si>
  <si>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</si>
  <si>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</si>
  <si>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</si>
  <si>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</si>
  <si>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</si>
  <si>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</si>
  <si>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</si>
  <si>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</si>
  <si>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</si>
  <si>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</si>
  <si>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</si>
  <si>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</si>
  <si>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</si>
  <si>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</si>
  <si>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</si>
  <si>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</si>
  <si>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</si>
  <si>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</si>
  <si>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</si>
  <si>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</si>
  <si>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</si>
  <si>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</si>
  <si>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</si>
  <si>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</si>
  <si>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</si>
  <si>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</si>
  <si>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</si>
  <si>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</si>
  <si>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</si>
  <si>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</si>
  <si>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</si>
  <si>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</si>
  <si>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</si>
  <si>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</si>
  <si>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</si>
  <si>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</si>
  <si>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</si>
  <si>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</si>
  <si>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</si>
  <si>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</si>
  <si>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</si>
  <si>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</si>
  <si>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</si>
  <si>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</si>
  <si>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</si>
  <si>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</si>
  <si>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</si>
  <si>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</si>
  <si>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</si>
  <si>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</si>
  <si>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</si>
  <si>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</si>
  <si>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</si>
  <si>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</si>
  <si>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</si>
  <si>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</si>
  <si>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</si>
  <si>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</si>
  <si>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</si>
  <si>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</si>
  <si>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</si>
  <si>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</si>
  <si>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</si>
  <si>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</si>
  <si>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</si>
  <si>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</si>
  <si>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</si>
  <si>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</si>
  <si>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</si>
  <si>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</si>
  <si>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</si>
  <si>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</si>
  <si>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</si>
  <si>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</si>
  <si>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</si>
  <si>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</si>
  <si>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</si>
  <si>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</si>
  <si>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</si>
  <si>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</si>
  <si>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</si>
  <si>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</si>
  <si>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</si>
  <si>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</si>
  <si>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</si>
  <si>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</si>
  <si>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</si>
  <si>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</si>
  <si>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</si>
  <si>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</si>
  <si>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</si>
  <si>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</si>
  <si>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</si>
  <si>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</si>
  <si>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</si>
  <si>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</si>
  <si>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</si>
  <si>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</si>
  <si>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</si>
  <si>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</si>
  <si>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</si>
  <si>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</si>
  <si>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</si>
  <si>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</si>
  <si>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</si>
  <si>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</si>
  <si>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</si>
  <si>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</si>
  <si>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</si>
  <si>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</si>
  <si>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</si>
  <si>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</si>
  <si>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</si>
  <si>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</si>
  <si>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</si>
  <si>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</si>
  <si>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</si>
  <si>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</si>
  <si>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</si>
  <si>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</si>
  <si>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</si>
  <si>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</si>
  <si>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</si>
  <si>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</si>
  <si>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</si>
  <si>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</si>
  <si>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</si>
  <si>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</si>
  <si>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</si>
  <si>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</si>
  <si>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</si>
  <si>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</si>
  <si>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</si>
  <si>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</si>
  <si>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</si>
  <si>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</si>
  <si>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</si>
  <si>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</si>
  <si>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</si>
  <si>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</si>
  <si>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</si>
  <si>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</si>
  <si>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</si>
  <si>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</si>
  <si>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</si>
  <si>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</si>
  <si>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</si>
  <si>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</si>
  <si>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</si>
  <si>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</si>
  <si>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</si>
  <si>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</si>
  <si>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</si>
  <si>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</si>
  <si>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</si>
  <si>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</si>
  <si>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</si>
  <si>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</si>
  <si>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</si>
  <si>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</si>
  <si>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</si>
  <si>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</si>
  <si>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</si>
  <si>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</si>
  <si>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</si>
  <si>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</si>
  <si>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</si>
  <si>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</si>
  <si>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</si>
  <si>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</si>
  <si>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</si>
  <si>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</si>
  <si>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</si>
  <si>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</si>
  <si>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</si>
  <si>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</si>
  <si>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</si>
  <si>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</si>
  <si>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</si>
  <si>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</si>
  <si>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</si>
  <si>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</si>
  <si>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</si>
  <si>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</si>
  <si>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</si>
  <si>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</si>
  <si>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</si>
  <si>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</si>
  <si>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</si>
  <si>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</si>
  <si>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</si>
  <si>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</si>
  <si>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</si>
  <si>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</si>
  <si>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</si>
  <si>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</si>
  <si>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</si>
  <si>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</si>
  <si>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</si>
  <si>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</si>
  <si>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</si>
  <si>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</si>
  <si>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</si>
  <si>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</si>
  <si>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</si>
  <si>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</si>
  <si>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</si>
  <si>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</si>
  <si>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</si>
  <si>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</si>
  <si>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</si>
  <si>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</si>
  <si>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</si>
  <si>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</si>
  <si>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</si>
  <si>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</si>
  <si>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</si>
  <si>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</si>
  <si>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</si>
  <si>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</si>
  <si>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</si>
  <si>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</si>
  <si>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</si>
  <si>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</si>
  <si>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</si>
  <si>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</si>
  <si>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</si>
  <si>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</si>
  <si>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</si>
  <si>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</si>
  <si>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</si>
  <si>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</si>
  <si>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</si>
  <si>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</si>
  <si>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</si>
  <si>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</si>
  <si>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</si>
  <si>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</si>
  <si>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</si>
  <si>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</si>
  <si>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</si>
  <si>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</si>
  <si>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</si>
  <si>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</si>
  <si>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</si>
  <si>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</si>
  <si>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</si>
  <si>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</si>
  <si>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</si>
  <si>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</si>
  <si>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</si>
  <si>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</si>
  <si>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</si>
  <si>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</si>
  <si>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</si>
  <si>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</si>
  <si>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</si>
  <si>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</si>
  <si>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</si>
  <si>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</si>
  <si>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</si>
  <si>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</si>
  <si>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</si>
  <si>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</si>
  <si>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</si>
  <si>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</si>
  <si>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</si>
  <si>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</si>
  <si>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</si>
  <si>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</si>
  <si>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</si>
  <si>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</si>
  <si>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</si>
  <si>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</si>
  <si>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</si>
  <si>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</si>
  <si>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</si>
  <si>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</si>
  <si>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</si>
  <si>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</si>
  <si>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</si>
  <si>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</si>
  <si>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</si>
  <si>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</si>
  <si>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</si>
  <si>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</si>
  <si>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</si>
  <si>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</si>
  <si>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</si>
  <si>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</si>
  <si>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</si>
  <si>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</si>
  <si>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</si>
  <si>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</si>
  <si>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</si>
  <si>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</si>
  <si>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</si>
  <si>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</si>
  <si>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</si>
  <si>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</si>
  <si>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</si>
  <si>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</si>
  <si>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</si>
  <si>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</si>
  <si>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</si>
  <si>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</si>
  <si>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</si>
  <si>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</si>
  <si>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</si>
  <si>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</si>
  <si>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</si>
  <si>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</si>
  <si>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</si>
  <si>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</si>
  <si>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</si>
  <si>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</si>
  <si>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</si>
  <si>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</si>
  <si>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</si>
  <si>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</si>
  <si>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</si>
  <si>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</si>
  <si>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</si>
  <si>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</si>
  <si>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</si>
  <si>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</si>
  <si>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</si>
  <si>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</si>
  <si>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</si>
  <si>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</si>
  <si>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</si>
  <si>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</si>
  <si>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</si>
  <si>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</si>
  <si>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</si>
  <si>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</si>
  <si>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</si>
  <si>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</si>
  <si>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</si>
  <si>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</si>
  <si>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</si>
  <si>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</si>
  <si>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</si>
  <si>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</si>
  <si>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</si>
  <si>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</si>
  <si>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</si>
  <si>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</si>
  <si>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</si>
  <si>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</si>
  <si>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</si>
  <si>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</si>
  <si>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</si>
  <si>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</si>
  <si>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</si>
  <si>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</si>
  <si>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</si>
  <si>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</si>
  <si>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</si>
  <si>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</si>
  <si>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</si>
  <si>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</si>
  <si>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</si>
  <si>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</si>
  <si>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</si>
  <si>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</si>
  <si>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</si>
  <si>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</si>
  <si>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</si>
  <si>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</si>
  <si>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</si>
  <si>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</si>
  <si>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</si>
  <si>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</si>
  <si>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</si>
  <si>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</si>
  <si>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</si>
  <si>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</si>
  <si>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</si>
  <si>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</si>
  <si>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</si>
  <si>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</si>
  <si>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</si>
  <si>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</si>
  <si>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</si>
  <si>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</si>
  <si>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</si>
  <si>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</si>
  <si>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</si>
  <si>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</si>
  <si>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</si>
  <si>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</si>
  <si>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</si>
  <si>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</si>
  <si>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</si>
  <si>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</si>
  <si>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</si>
  <si>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</si>
  <si>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</si>
  <si>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</si>
  <si>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</si>
  <si>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</si>
  <si>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</si>
  <si>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</si>
  <si>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</si>
  <si>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</si>
  <si>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</si>
  <si>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</si>
  <si>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</si>
  <si>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</si>
  <si>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</si>
  <si>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</si>
  <si>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</si>
  <si>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</si>
  <si>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</si>
  <si>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</si>
  <si>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</si>
  <si>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</si>
  <si>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</si>
  <si>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</si>
  <si>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</si>
  <si>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</si>
  <si>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</si>
  <si>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</si>
  <si>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</si>
  <si>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</si>
  <si>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</si>
  <si>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</si>
  <si>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</si>
  <si>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</si>
  <si>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</si>
  <si>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</si>
  <si>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</si>
  <si>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</si>
  <si>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</si>
  <si>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</si>
  <si>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</si>
  <si>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</si>
  <si>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</si>
  <si>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</si>
  <si>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</si>
  <si>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</si>
  <si>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</si>
  <si>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</si>
  <si>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</si>
  <si>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</si>
  <si>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</si>
  <si>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</si>
  <si>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</si>
  <si>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</si>
  <si>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</si>
  <si>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</si>
  <si>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</si>
  <si>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</si>
  <si>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</si>
  <si>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</si>
  <si>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</si>
  <si>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</si>
  <si>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</si>
  <si>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</si>
  <si>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</si>
  <si>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</si>
  <si>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</si>
  <si>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</si>
  <si>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</si>
  <si>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</si>
  <si>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</si>
  <si>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</si>
  <si>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</si>
  <si>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</si>
  <si>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</si>
  <si>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</si>
  <si>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</si>
  <si>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</si>
  <si>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</si>
  <si>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</si>
  <si>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</si>
  <si>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</si>
  <si>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</si>
  <si>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</si>
  <si>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</si>
  <si>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</si>
  <si>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</si>
  <si>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</si>
  <si>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</si>
  <si>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</si>
  <si>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</si>
  <si>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</si>
  <si>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</si>
  <si>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</si>
  <si>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</si>
  <si>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</si>
  <si>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</si>
  <si>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</si>
  <si>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</si>
  <si>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</si>
  <si>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</si>
  <si>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</si>
  <si>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</si>
  <si>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</si>
  <si>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</si>
  <si>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</si>
  <si>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</si>
  <si>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</si>
  <si>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</si>
  <si>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</si>
  <si>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</si>
  <si>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</si>
  <si>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</si>
  <si>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</si>
  <si>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</si>
  <si>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</si>
  <si>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</si>
  <si>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</si>
  <si>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</si>
  <si>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</si>
  <si>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</si>
  <si>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</si>
  <si>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</si>
  <si>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</si>
  <si>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</si>
  <si>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</si>
  <si>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</si>
  <si>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</si>
  <si>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</si>
  <si>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</si>
  <si>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</si>
  <si>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</si>
  <si>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</si>
  <si>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</si>
  <si>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</si>
  <si>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</si>
  <si>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</si>
  <si>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</si>
  <si>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</si>
  <si>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</si>
  <si>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</si>
  <si>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</si>
  <si>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</si>
  <si>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</si>
  <si>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</si>
  <si>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</si>
  <si>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</si>
  <si>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</si>
  <si>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</si>
  <si>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</si>
  <si>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</si>
  <si>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</si>
  <si>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</si>
  <si>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</si>
  <si>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</si>
  <si>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</si>
  <si>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</si>
  <si>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</si>
  <si>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</si>
  <si>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</si>
  <si>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</si>
  <si>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</si>
  <si>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</si>
  <si>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</si>
  <si>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</si>
  <si>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</si>
  <si>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</si>
  <si>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</si>
  <si>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</si>
  <si>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</si>
  <si>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</si>
  <si>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</si>
  <si>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</si>
  <si>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</si>
  <si>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</si>
  <si>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</si>
  <si>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</si>
  <si>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</si>
  <si>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</si>
  <si>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</si>
  <si>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</si>
  <si>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</si>
  <si>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</si>
  <si>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</si>
  <si>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</si>
  <si>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</si>
  <si>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</si>
  <si>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</si>
  <si>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</si>
  <si>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</si>
  <si>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</si>
  <si>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</si>
  <si>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</si>
  <si>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</si>
  <si>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</si>
  <si>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</si>
  <si>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</si>
  <si>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</si>
  <si>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</si>
  <si>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</si>
  <si>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</si>
  <si>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</si>
  <si>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</si>
  <si>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</si>
  <si>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</si>
  <si>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</si>
  <si>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</si>
  <si>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</si>
  <si>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</si>
  <si>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</si>
  <si>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</si>
  <si>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</si>
  <si>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</si>
  <si>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</si>
  <si>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</si>
  <si>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</si>
  <si>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</si>
  <si>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</si>
  <si>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</si>
  <si>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</si>
  <si>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</si>
  <si>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</si>
  <si>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</si>
  <si>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</si>
  <si>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</si>
  <si>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</si>
  <si>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</si>
  <si>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</si>
  <si>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</si>
  <si>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</si>
  <si>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</si>
  <si>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</si>
  <si>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</si>
  <si>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</si>
  <si>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</si>
  <si>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</si>
  <si>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</si>
  <si>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</si>
  <si>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</si>
  <si>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</si>
  <si>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</si>
  <si>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</si>
  <si>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</si>
  <si>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</si>
  <si>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</si>
  <si>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</si>
  <si>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</si>
  <si>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</si>
  <si>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</si>
  <si>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</si>
  <si>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</si>
  <si>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</si>
  <si>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</si>
  <si>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</si>
  <si>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</si>
  <si>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</si>
  <si>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</si>
  <si>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</si>
  <si>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</si>
  <si>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</si>
  <si>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</si>
  <si>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</si>
  <si>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</si>
  <si>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</si>
  <si>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</si>
  <si>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</si>
  <si>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</si>
  <si>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</si>
  <si>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</si>
  <si>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</si>
  <si>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</si>
  <si>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</si>
  <si>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</si>
  <si>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</si>
  <si>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</si>
  <si>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</si>
  <si>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</si>
  <si>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</si>
  <si>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</si>
  <si>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</si>
  <si>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</si>
  <si>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</si>
  <si>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</si>
  <si>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</si>
  <si>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</si>
  <si>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</si>
  <si>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</si>
  <si>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</si>
  <si>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</si>
  <si>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</si>
  <si>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</si>
  <si>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</si>
  <si>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</si>
  <si>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</si>
  <si>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</si>
  <si>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</si>
  <si>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</si>
  <si>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</si>
  <si>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</si>
  <si>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</si>
  <si>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</si>
  <si>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</si>
  <si>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</si>
  <si>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</si>
  <si>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</si>
  <si>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</si>
  <si>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</si>
  <si>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</si>
  <si>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</si>
  <si>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</si>
  <si>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</si>
  <si>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</si>
  <si>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</si>
  <si>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</si>
  <si>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</si>
  <si>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</si>
  <si>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</si>
  <si>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</si>
  <si>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</si>
  <si>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</si>
  <si>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</si>
  <si>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</si>
  <si>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</si>
  <si>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</si>
  <si>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</si>
  <si>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</si>
  <si>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</si>
  <si>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</si>
  <si>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</si>
  <si>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</si>
  <si>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</si>
  <si>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</si>
  <si>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</si>
  <si>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</si>
  <si>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</si>
  <si>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</si>
  <si>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</si>
  <si>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</si>
  <si>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</si>
  <si>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</si>
  <si>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</si>
  <si>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</si>
  <si>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</si>
  <si>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</si>
  <si>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</si>
  <si>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</si>
  <si>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</si>
  <si>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</si>
  <si>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</si>
  <si>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</si>
  <si>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</si>
  <si>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</si>
  <si>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</si>
  <si>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</si>
  <si>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</si>
  <si>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</si>
  <si>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</si>
  <si>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</si>
  <si>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</si>
  <si>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</si>
  <si>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</si>
  <si>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</si>
  <si>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</si>
  <si>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</si>
  <si>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</si>
  <si>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</si>
  <si>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</si>
  <si>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</si>
  <si>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</si>
  <si>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</si>
  <si>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</si>
  <si>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</si>
  <si>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</si>
  <si>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</si>
  <si>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</si>
  <si>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</si>
  <si>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</si>
  <si>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</si>
  <si>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</si>
  <si>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</si>
  <si>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</si>
  <si>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</si>
  <si>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</si>
  <si>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</si>
  <si>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</si>
  <si>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</si>
  <si>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</si>
  <si>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</si>
  <si>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</si>
  <si>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</si>
  <si>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</si>
  <si>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</si>
  <si>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</si>
  <si>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</si>
  <si>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</si>
  <si>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</si>
  <si>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</si>
  <si>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</si>
  <si>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</si>
  <si>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</si>
  <si>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</si>
  <si>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</si>
  <si>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</si>
  <si>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</si>
  <si>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</si>
  <si>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</si>
  <si>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</si>
  <si>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</si>
  <si>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</si>
  <si>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</si>
  <si>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</si>
  <si>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</si>
  <si>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</si>
  <si>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</si>
  <si>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</si>
  <si>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</si>
  <si>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</si>
  <si>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</si>
  <si>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</si>
  <si>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</si>
  <si>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</si>
  <si>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</si>
  <si>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</si>
  <si>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</si>
  <si>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</si>
  <si>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</si>
  <si>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</si>
  <si>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</si>
  <si>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</si>
  <si>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</si>
  <si>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</si>
  <si>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</si>
  <si>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</si>
  <si>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</si>
  <si>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</si>
  <si>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</si>
  <si>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</si>
  <si>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</si>
  <si>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</si>
  <si>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</si>
  <si>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</si>
  <si>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</si>
  <si>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</si>
  <si>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</si>
  <si>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</si>
  <si>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</si>
  <si>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</si>
  <si>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</si>
  <si>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</si>
  <si>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</si>
  <si>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</si>
  <si>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</si>
  <si>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</si>
  <si>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</si>
  <si>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</si>
  <si>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</si>
  <si>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</si>
  <si>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</si>
  <si>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</si>
  <si>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</si>
  <si>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</si>
  <si>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</si>
  <si>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</si>
  <si>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</si>
  <si>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</si>
  <si>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</si>
  <si>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</si>
  <si>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</si>
  <si>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</si>
  <si>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</si>
  <si>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</si>
  <si>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</si>
  <si>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</si>
  <si>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</si>
  <si>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</si>
  <si>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</si>
  <si>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</si>
  <si>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</si>
  <si>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</si>
  <si>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</si>
  <si>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</si>
  <si>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</si>
  <si>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</si>
  <si>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</si>
  <si>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</si>
  <si>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</si>
  <si>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</si>
  <si>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</si>
  <si>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</si>
  <si>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</si>
  <si>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</si>
  <si>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</si>
  <si>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</si>
  <si>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</si>
  <si>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</si>
  <si>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</si>
  <si>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</si>
  <si>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</si>
  <si>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</si>
  <si>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</si>
  <si>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</si>
  <si>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</si>
  <si>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</si>
  <si>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</si>
  <si>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</si>
  <si>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</si>
  <si>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</si>
  <si>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</si>
  <si>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</si>
  <si>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</si>
  <si>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</si>
  <si>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</si>
  <si>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</si>
  <si>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</si>
  <si>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</si>
  <si>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</si>
  <si>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</si>
  <si>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</si>
  <si>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</si>
  <si>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</si>
  <si>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</si>
  <si>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</si>
  <si>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</si>
  <si>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</si>
  <si>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</si>
  <si>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</si>
  <si>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</si>
  <si>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</si>
  <si>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</si>
  <si>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</si>
  <si>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</si>
  <si>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</si>
  <si>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</si>
  <si>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</si>
  <si>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</si>
  <si>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</si>
  <si>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</si>
  <si>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</si>
  <si>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</si>
  <si>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</si>
  <si>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</si>
  <si>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</si>
  <si>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</si>
  <si>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</si>
  <si>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</si>
  <si>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</si>
  <si>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</si>
  <si>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</si>
  <si>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</si>
  <si>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</si>
  <si>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</si>
  <si>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</si>
  <si>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</si>
  <si>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</si>
  <si>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</si>
  <si>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</si>
  <si>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</si>
  <si>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</si>
  <si>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</si>
  <si>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</si>
  <si>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</si>
  <si>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</si>
  <si>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</si>
  <si>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</si>
  <si>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</si>
  <si>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</si>
  <si>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</si>
  <si>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</si>
  <si>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</si>
  <si>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</si>
  <si>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</si>
  <si>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</si>
  <si>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</si>
  <si>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</si>
  <si>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</si>
  <si>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</si>
  <si>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</si>
  <si>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</si>
  <si>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</si>
  <si>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</si>
  <si>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</si>
  <si>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</si>
  <si>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</si>
  <si>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</si>
  <si>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</si>
  <si>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</si>
  <si>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</si>
  <si>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</si>
  <si>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</si>
  <si>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</si>
  <si>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</si>
  <si>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</si>
  <si>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</si>
  <si>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</si>
  <si>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</si>
  <si>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</si>
  <si>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</si>
  <si>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</si>
  <si>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</si>
  <si>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</si>
  <si>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</si>
  <si>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</si>
  <si>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</si>
  <si>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</si>
  <si>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</si>
  <si>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</si>
  <si>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</si>
  <si>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</si>
  <si>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</si>
  <si>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</si>
  <si>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</si>
  <si>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</si>
  <si>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</si>
  <si>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</si>
  <si>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</si>
  <si>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</si>
  <si>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</si>
  <si>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</si>
  <si>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</si>
  <si>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</si>
  <si>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</si>
  <si>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</si>
  <si>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</si>
  <si>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</si>
  <si>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</si>
  <si>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</si>
  <si>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</si>
  <si>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</si>
  <si>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</si>
  <si>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</si>
  <si>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</si>
  <si>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</si>
  <si>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</si>
  <si>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</si>
  <si>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</si>
  <si>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</si>
  <si>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</si>
  <si>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</si>
  <si>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</si>
  <si>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</si>
  <si>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</si>
  <si>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</si>
  <si>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</si>
  <si>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</si>
  <si>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</si>
  <si>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</si>
  <si>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</si>
  <si>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</si>
  <si>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</si>
  <si>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</si>
  <si>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</si>
  <si>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</si>
  <si>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</si>
  <si>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</si>
  <si>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</si>
  <si>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</si>
  <si>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</si>
  <si>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</si>
  <si>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</si>
  <si>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</si>
  <si>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</si>
  <si>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</si>
  <si>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</si>
  <si>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</si>
  <si>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</si>
  <si>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</si>
  <si>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</si>
  <si>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</si>
  <si>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</si>
  <si>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</si>
  <si>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</si>
  <si>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</si>
  <si>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</si>
  <si>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</si>
  <si>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</si>
  <si>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</si>
  <si>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</si>
  <si>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</si>
  <si>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</si>
  <si>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</si>
  <si>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</si>
  <si>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</si>
  <si>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</si>
  <si>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</si>
  <si>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</si>
  <si>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</si>
  <si>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</si>
  <si>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</si>
  <si>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</si>
  <si>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</si>
  <si>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</si>
  <si>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</si>
  <si>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</si>
  <si>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</si>
  <si>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</si>
  <si>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</si>
  <si>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</si>
  <si>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</si>
  <si>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</si>
  <si>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</si>
  <si>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</si>
  <si>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</si>
  <si>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</si>
  <si>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</si>
  <si>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</si>
  <si>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</si>
  <si>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</si>
  <si>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</si>
  <si>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</si>
  <si>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</si>
  <si>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</si>
  <si>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</si>
  <si>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</si>
  <si>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</si>
  <si>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</si>
  <si>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</si>
  <si>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</si>
  <si>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</si>
  <si>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</si>
  <si>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</si>
  <si>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</si>
  <si>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</si>
  <si>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</si>
  <si>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</si>
  <si>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</si>
  <si>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</si>
  <si>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</si>
  <si>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</si>
  <si>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</si>
  <si>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</si>
  <si>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</si>
  <si>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</si>
  <si>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</si>
  <si>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</si>
  <si>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</si>
  <si>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</si>
  <si>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</si>
  <si>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</si>
  <si>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</si>
  <si>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</si>
  <si>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</si>
  <si>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</si>
  <si>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</si>
  <si>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</si>
  <si>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</si>
  <si>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</si>
  <si>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</si>
  <si>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</si>
  <si>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</si>
  <si>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</si>
  <si>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</si>
  <si>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</si>
  <si>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</si>
  <si>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</si>
  <si>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</si>
  <si>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</si>
  <si>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</si>
  <si>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</si>
  <si>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</si>
  <si>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</si>
  <si>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</si>
  <si>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</si>
  <si>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</si>
  <si>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</si>
  <si>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</si>
  <si>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</si>
  <si>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</si>
  <si>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</si>
  <si>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</si>
  <si>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</si>
  <si>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</si>
  <si>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</si>
  <si>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</si>
  <si>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</si>
  <si>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</si>
  <si>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</si>
  <si>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</si>
  <si>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</si>
  <si>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</si>
  <si>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</si>
  <si>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</si>
  <si>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</si>
  <si>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</si>
  <si>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</si>
  <si>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</si>
  <si>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</si>
  <si>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</si>
  <si>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</si>
  <si>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</si>
  <si>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</si>
  <si>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</si>
  <si>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</si>
  <si>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</si>
  <si>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</si>
  <si>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</si>
  <si>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</si>
  <si>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</si>
  <si>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</si>
  <si>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</si>
  <si>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</si>
  <si>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</si>
  <si>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</si>
  <si>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</si>
  <si>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</si>
  <si>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</si>
  <si>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</si>
  <si>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</si>
  <si>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</si>
  <si>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</si>
  <si>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</si>
  <si>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</si>
  <si>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</si>
  <si>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</si>
  <si>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</si>
  <si>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</si>
  <si>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</si>
  <si>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</si>
  <si>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</si>
  <si>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</si>
  <si>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</si>
  <si>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</si>
  <si>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</si>
  <si>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</si>
  <si>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</si>
  <si>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</si>
  <si>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</si>
  <si>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</si>
  <si>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</si>
  <si>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</si>
  <si>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</si>
  <si>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</si>
  <si>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</si>
  <si>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</si>
  <si>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</si>
  <si>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</si>
  <si>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</si>
  <si>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</si>
  <si>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</si>
  <si>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</si>
  <si>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</si>
  <si>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</si>
  <si>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</si>
  <si>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</si>
  <si>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</si>
  <si>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</si>
  <si>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</si>
  <si>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</si>
  <si>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</si>
  <si>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</si>
  <si>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</si>
  <si>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</si>
  <si>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</si>
  <si>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</si>
  <si>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</si>
  <si>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</si>
  <si>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</si>
  <si>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</si>
  <si>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</si>
  <si>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</si>
  <si>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</si>
  <si>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</si>
  <si>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</si>
  <si>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</si>
  <si>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</si>
  <si>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</si>
  <si>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</si>
  <si>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</si>
  <si>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</si>
  <si>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</si>
  <si>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</si>
  <si>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</si>
  <si>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</si>
  <si>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</si>
  <si>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</si>
  <si>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</si>
  <si>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</si>
  <si>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</si>
  <si>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</si>
  <si>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</si>
  <si>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</si>
  <si>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</si>
  <si>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</si>
  <si>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</si>
  <si>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</si>
  <si>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</si>
  <si>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</si>
  <si>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</si>
  <si>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</si>
  <si>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</si>
  <si>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</si>
  <si>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</si>
  <si>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</si>
  <si>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</si>
  <si>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</si>
  <si>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</si>
  <si>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</si>
  <si>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</si>
  <si>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</si>
  <si>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</si>
  <si>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</si>
  <si>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</si>
  <si>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</si>
  <si>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</si>
  <si>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</si>
  <si>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</si>
  <si>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</si>
  <si>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</si>
  <si>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</si>
  <si>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</si>
  <si>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</si>
  <si>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</si>
  <si>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</si>
  <si>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</si>
  <si>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</si>
  <si>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</si>
  <si>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</si>
  <si>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</si>
  <si>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</si>
  <si>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</si>
  <si>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</si>
  <si>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</si>
  <si>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</si>
  <si>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</si>
  <si>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</si>
  <si>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</si>
  <si>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</si>
  <si>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</si>
  <si>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</si>
  <si>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</si>
  <si>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</si>
  <si>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</si>
  <si>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</si>
  <si>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</si>
  <si>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</si>
  <si>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</si>
  <si>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</si>
  <si>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</si>
  <si>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</si>
  <si>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</si>
  <si>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</si>
  <si>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</si>
  <si>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</si>
  <si>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</si>
  <si>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</si>
  <si>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</si>
  <si>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</si>
  <si>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</si>
  <si>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</si>
  <si>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</si>
  <si>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</si>
  <si>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</si>
  <si>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</si>
  <si>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</si>
  <si>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</si>
  <si>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</si>
  <si>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</si>
  <si>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</si>
  <si>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</si>
  <si>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</si>
  <si>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</si>
  <si>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</si>
  <si>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</si>
  <si>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</si>
  <si>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</si>
  <si>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</si>
  <si>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</si>
  <si>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</si>
  <si>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</si>
  <si>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</si>
  <si>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</si>
  <si>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</si>
  <si>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</si>
  <si>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</si>
  <si>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</si>
  <si>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</si>
  <si>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</si>
  <si>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</si>
  <si>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</si>
  <si>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</si>
  <si>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</si>
  <si>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</si>
  <si>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</si>
  <si>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</si>
  <si>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</si>
  <si>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</si>
  <si>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</si>
  <si>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</si>
  <si>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</si>
  <si>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</si>
  <si>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</si>
  <si>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</si>
  <si>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</si>
  <si>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</si>
  <si>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</si>
  <si>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</si>
  <si>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</si>
  <si>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</si>
  <si>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</si>
  <si>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</si>
  <si>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</si>
  <si>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</si>
  <si>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</si>
  <si>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</si>
  <si>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</si>
  <si>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</si>
  <si>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</si>
  <si>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</si>
  <si>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</si>
  <si>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</si>
  <si>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</si>
  <si>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</si>
  <si>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</si>
  <si>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</si>
  <si>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</si>
  <si>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</si>
  <si>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</si>
  <si>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</si>
  <si>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</si>
  <si>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</si>
  <si>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</si>
  <si>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</si>
  <si>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</si>
  <si>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</si>
  <si>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</si>
  <si>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</si>
  <si>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</si>
  <si>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</si>
  <si>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</si>
  <si>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</si>
  <si>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</si>
  <si>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</si>
  <si>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</si>
  <si>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</si>
  <si>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</si>
  <si>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</si>
  <si>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</si>
  <si>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</si>
  <si>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</si>
  <si>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</si>
  <si>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</si>
  <si>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</si>
  <si>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</si>
  <si>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</si>
  <si>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</si>
  <si>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</si>
  <si>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</si>
  <si>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</si>
  <si>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</si>
  <si>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</si>
  <si>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</si>
  <si>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</si>
  <si>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</si>
  <si>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</si>
  <si>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</si>
  <si>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</si>
  <si>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</si>
  <si>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</si>
  <si>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</si>
  <si>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</si>
  <si>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</si>
  <si>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</si>
  <si>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</si>
  <si>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</si>
  <si>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</si>
  <si>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</si>
  <si>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</si>
  <si>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</si>
  <si>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</si>
  <si>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</si>
  <si>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</si>
  <si>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</si>
  <si>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</si>
  <si>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</si>
  <si>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</si>
  <si>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</si>
  <si>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</si>
  <si>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</si>
  <si>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</si>
  <si>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</si>
  <si>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</si>
  <si>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</si>
  <si>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</si>
  <si>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</si>
  <si>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</si>
  <si>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</si>
  <si>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</si>
  <si>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</si>
  <si>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</si>
  <si>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</si>
  <si>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</si>
  <si>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</si>
  <si>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</si>
  <si>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</si>
  <si>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</si>
  <si>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</si>
  <si>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</si>
  <si>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</si>
  <si>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</si>
  <si>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</si>
  <si>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</si>
  <si>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</si>
  <si>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</si>
  <si>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</si>
  <si>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</si>
  <si>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</si>
  <si>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</si>
  <si>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</si>
  <si>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</si>
  <si>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</si>
  <si>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</si>
  <si>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</si>
  <si>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</si>
  <si>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</si>
  <si>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</si>
  <si>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</si>
  <si>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</si>
  <si>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</si>
  <si>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</si>
  <si>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</si>
  <si>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</si>
  <si>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</si>
  <si>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</si>
  <si>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</si>
  <si>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</si>
  <si>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</si>
  <si>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</si>
  <si>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</si>
  <si>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</si>
  <si>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</si>
  <si>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</si>
  <si>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</si>
  <si>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</si>
  <si>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</si>
  <si>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</si>
  <si>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</si>
  <si>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</si>
  <si>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</si>
  <si>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</si>
  <si>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</si>
  <si>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</si>
  <si>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</si>
  <si>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</si>
  <si>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</si>
  <si>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</si>
  <si>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</si>
  <si>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</si>
  <si>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</si>
  <si>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</si>
  <si>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</si>
  <si>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</si>
  <si>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</si>
  <si>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</si>
  <si>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</si>
  <si>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</si>
  <si>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</si>
  <si>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</si>
  <si>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</si>
  <si>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</si>
  <si>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</si>
  <si>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</si>
  <si>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</si>
  <si>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</si>
  <si>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</si>
  <si>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</si>
  <si>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</si>
  <si>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</si>
  <si>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</si>
  <si>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</si>
  <si>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</si>
  <si>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</si>
  <si>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</si>
  <si>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</si>
  <si>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</si>
  <si>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</si>
  <si>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</si>
  <si>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</si>
  <si>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</si>
  <si>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</si>
  <si>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</si>
  <si>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</si>
  <si>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</si>
  <si>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</si>
  <si>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</si>
  <si>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</si>
  <si>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</si>
  <si>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</si>
  <si>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</si>
  <si>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</si>
  <si>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</si>
  <si>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</si>
  <si>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</si>
  <si>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</si>
  <si>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</si>
  <si>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</si>
  <si>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</si>
  <si>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</si>
  <si>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</si>
  <si>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</si>
  <si>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</si>
  <si>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</si>
  <si>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</si>
  <si>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</si>
  <si>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</si>
  <si>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</si>
  <si>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</si>
  <si>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</si>
  <si>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</si>
  <si>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</si>
  <si>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</si>
  <si>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</si>
  <si>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</si>
  <si>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</si>
  <si>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</si>
  <si>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</si>
  <si>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</si>
  <si>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</si>
  <si>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</si>
  <si>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</si>
  <si>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</si>
  <si>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</si>
  <si>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</si>
  <si>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</si>
  <si>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</si>
  <si>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</si>
  <si>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</si>
  <si>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</si>
  <si>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</si>
  <si>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</si>
  <si>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</si>
  <si>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</si>
  <si>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</si>
  <si>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</si>
  <si>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</si>
  <si>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</si>
  <si>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</si>
  <si>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</si>
  <si>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</si>
  <si>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</si>
  <si>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</si>
  <si>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</si>
  <si>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</si>
  <si>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</si>
  <si>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</si>
  <si>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</si>
  <si>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</si>
  <si>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</si>
  <si>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</si>
  <si>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</si>
  <si>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</si>
  <si>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</si>
  <si>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</si>
  <si>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</si>
  <si>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</si>
  <si>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</si>
  <si>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</si>
  <si>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</si>
  <si>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</si>
  <si>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</si>
  <si>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</si>
  <si>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</si>
  <si>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</si>
  <si>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</si>
  <si>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</si>
  <si>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</si>
  <si>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</si>
  <si>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</si>
  <si>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</si>
  <si>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</si>
  <si>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</si>
  <si>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</si>
  <si>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</si>
  <si>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</si>
  <si>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</si>
  <si>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</si>
  <si>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</si>
  <si>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</si>
  <si>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</si>
  <si>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</si>
  <si>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</si>
  <si>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</si>
  <si>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</si>
  <si>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</si>
  <si>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</si>
  <si>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</si>
  <si>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</si>
  <si>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</si>
  <si>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</si>
  <si>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</si>
  <si>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</si>
  <si>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</si>
  <si>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</si>
  <si>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</si>
  <si>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</si>
  <si>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</si>
  <si>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</si>
  <si>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</si>
  <si>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</si>
  <si>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</si>
  <si>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</si>
  <si>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</si>
  <si>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</si>
  <si>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</si>
  <si>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</si>
  <si>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</si>
  <si>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</si>
  <si>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</si>
  <si>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</si>
  <si>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</si>
  <si>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</si>
  <si>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</si>
  <si>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</si>
  <si>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</si>
  <si>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</si>
  <si>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</si>
  <si>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</si>
  <si>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</si>
  <si>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</si>
  <si>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</si>
  <si>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</si>
  <si>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</si>
  <si>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</si>
  <si>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</si>
  <si>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</si>
  <si>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</si>
  <si>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</si>
  <si>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</si>
  <si>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</si>
  <si>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</si>
  <si>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</si>
  <si>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</si>
  <si>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</si>
  <si>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</si>
  <si>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</si>
  <si>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</si>
  <si>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</si>
  <si>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</si>
  <si>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</si>
  <si>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</si>
  <si>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</si>
  <si>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</si>
  <si>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</si>
  <si>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</si>
  <si>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</si>
  <si>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</si>
  <si>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</si>
  <si>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</si>
  <si>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</si>
  <si>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</si>
  <si>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</si>
  <si>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</si>
  <si>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</si>
  <si>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</si>
  <si>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</si>
  <si>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</si>
  <si>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</si>
  <si>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</si>
  <si>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</si>
  <si>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</si>
  <si>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</si>
  <si>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</si>
  <si>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</si>
  <si>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</si>
  <si>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</si>
  <si>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</si>
  <si>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</si>
  <si>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</si>
  <si>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</si>
  <si>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</si>
  <si>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</si>
  <si>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</si>
  <si>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</si>
  <si>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</si>
  <si>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</si>
  <si>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</si>
  <si>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</si>
  <si>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</si>
  <si>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</si>
  <si>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</si>
  <si>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</si>
  <si>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</si>
  <si>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</si>
  <si>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</si>
  <si>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</si>
  <si>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</si>
  <si>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</si>
  <si>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</si>
  <si>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</si>
  <si>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</si>
  <si>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</si>
  <si>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</si>
  <si>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</si>
  <si>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</si>
  <si>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</si>
  <si>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</si>
  <si>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</si>
  <si>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</si>
  <si>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</si>
  <si>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</si>
  <si>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</si>
  <si>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</si>
  <si>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</si>
  <si>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</si>
  <si>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</si>
  <si>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</si>
  <si>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</si>
  <si>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</si>
  <si>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</si>
  <si>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</si>
  <si>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</si>
  <si>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</si>
  <si>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</si>
  <si>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</si>
  <si>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</si>
  <si>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</si>
  <si>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</si>
  <si>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</si>
  <si>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</si>
  <si>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</si>
  <si>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</si>
  <si>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</si>
  <si>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</si>
  <si>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</si>
  <si>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</si>
  <si>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</si>
  <si>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</si>
  <si>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</si>
  <si>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</si>
  <si>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</si>
  <si>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</si>
  <si>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</si>
  <si>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</si>
  <si>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</si>
  <si>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</si>
  <si>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</si>
  <si>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</si>
  <si>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</si>
  <si>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</si>
  <si>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</si>
  <si>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</si>
  <si>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</si>
  <si>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</si>
  <si>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</si>
  <si>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</si>
  <si>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</si>
  <si>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</si>
  <si>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</si>
  <si>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</si>
  <si>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</si>
  <si>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</si>
  <si>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</si>
  <si>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</si>
  <si>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</si>
  <si>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</si>
  <si>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</si>
  <si>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</si>
  <si>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</si>
  <si>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</si>
  <si>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</si>
  <si>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</si>
  <si>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</si>
  <si>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</si>
  <si>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</si>
  <si>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</si>
  <si>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</si>
  <si>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</si>
  <si>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</si>
  <si>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</si>
  <si>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</si>
  <si>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</si>
  <si>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</si>
  <si>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</si>
  <si>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</si>
  <si>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</si>
  <si>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</si>
  <si>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</si>
  <si>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</si>
  <si>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</si>
  <si>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</si>
  <si>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</si>
  <si>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</si>
  <si>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</si>
  <si>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</si>
  <si>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</si>
  <si>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</si>
  <si>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</si>
  <si>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</si>
  <si>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</si>
  <si>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</si>
  <si>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</si>
  <si>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</si>
  <si>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</si>
  <si>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</si>
  <si>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</si>
  <si>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</si>
  <si>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</si>
  <si>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</si>
  <si>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</si>
  <si>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</si>
  <si>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</si>
  <si>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</si>
  <si>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</si>
  <si>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</si>
  <si>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</si>
  <si>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</si>
  <si>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</si>
  <si>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</si>
  <si>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</si>
  <si>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</si>
  <si>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</si>
  <si>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</si>
  <si>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</si>
  <si>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</si>
  <si>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</si>
  <si>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</si>
  <si>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</si>
  <si>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</si>
  <si>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</si>
  <si>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</si>
  <si>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</si>
  <si>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</si>
  <si>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</si>
  <si>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</si>
  <si>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</si>
  <si>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</si>
  <si>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</si>
  <si>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</si>
  <si>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</si>
  <si>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</si>
  <si>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</si>
  <si>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</si>
  <si>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</si>
  <si>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</si>
  <si>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</si>
  <si>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</si>
  <si>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</si>
  <si>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</si>
  <si>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</si>
  <si>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</si>
  <si>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</si>
  <si>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</si>
  <si>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</si>
  <si>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</si>
  <si>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</si>
  <si>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</si>
  <si>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</si>
  <si>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</si>
  <si>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</si>
  <si>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</si>
  <si>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</si>
  <si>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</si>
  <si>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</si>
  <si>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</si>
  <si>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</si>
  <si>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</si>
  <si>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</si>
  <si>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</si>
  <si>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</si>
  <si>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</si>
  <si>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</si>
  <si>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</si>
  <si>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</si>
  <si>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</si>
  <si>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</si>
  <si>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</si>
  <si>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</si>
  <si>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</si>
  <si>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</si>
  <si>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</si>
  <si>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</si>
  <si>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</si>
  <si>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</si>
  <si>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</si>
  <si>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</si>
  <si>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</si>
  <si>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</si>
  <si>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</si>
  <si>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</si>
  <si>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</si>
  <si>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</si>
  <si>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</si>
  <si>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</si>
  <si>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</si>
  <si>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</si>
  <si>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</si>
  <si>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</si>
  <si>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</si>
  <si>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</si>
  <si>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</si>
  <si>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</si>
  <si>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</si>
  <si>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</si>
  <si>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</si>
  <si>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</si>
  <si>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</si>
  <si>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</si>
  <si>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</si>
  <si>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</si>
  <si>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</si>
  <si>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</si>
  <si>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</si>
  <si>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</si>
  <si>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</si>
  <si>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</si>
  <si>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</si>
  <si>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</si>
  <si>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</si>
  <si>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</si>
  <si>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</si>
  <si>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</si>
  <si>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</si>
  <si>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</si>
  <si>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</si>
  <si>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</si>
  <si>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</si>
  <si>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</si>
  <si>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</si>
  <si>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</si>
  <si>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</si>
  <si>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</si>
  <si>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</si>
  <si>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</si>
  <si>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</si>
  <si>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</si>
  <si>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</si>
  <si>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</si>
  <si>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</si>
  <si>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</si>
  <si>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</si>
  <si>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</si>
  <si>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</si>
  <si>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</si>
  <si>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</si>
  <si>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</si>
  <si>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</si>
  <si>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</si>
  <si>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</si>
  <si>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</si>
  <si>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</si>
  <si>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</si>
  <si>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</si>
  <si>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</si>
  <si>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</si>
  <si>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</si>
  <si>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</si>
  <si>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</si>
  <si>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</si>
  <si>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</si>
  <si>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</si>
  <si>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</si>
  <si>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</si>
  <si>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</si>
  <si>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</si>
  <si>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</si>
  <si>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</si>
  <si>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</si>
  <si>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</si>
  <si>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</si>
  <si>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</si>
  <si>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</si>
  <si>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</si>
  <si>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</si>
  <si>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</si>
  <si>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</si>
  <si>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</si>
  <si>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</si>
  <si>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</si>
  <si>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</si>
  <si>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</si>
  <si>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</si>
  <si>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</si>
  <si>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</si>
  <si>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</si>
  <si>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</si>
  <si>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</si>
  <si>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</si>
  <si>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</si>
  <si>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</si>
  <si>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</si>
  <si>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</si>
  <si>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</si>
  <si>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</si>
  <si>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</si>
  <si>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</si>
  <si>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</si>
  <si>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</si>
  <si>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</si>
  <si>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</si>
  <si>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</si>
  <si>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</si>
  <si>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</si>
  <si>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</si>
  <si>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</si>
  <si>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</si>
  <si>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</si>
  <si>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</si>
  <si>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</si>
  <si>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</si>
  <si>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</si>
  <si>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</si>
  <si>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</si>
  <si>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</si>
  <si>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</si>
  <si>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</si>
  <si>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</si>
  <si>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</si>
  <si>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</si>
  <si>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</si>
  <si>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</si>
  <si>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</si>
  <si>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</si>
  <si>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</si>
  <si>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</si>
  <si>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</si>
  <si>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</si>
  <si>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</si>
  <si>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</si>
  <si>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</si>
  <si>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</si>
  <si>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</si>
  <si>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</si>
  <si>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</si>
  <si>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</si>
  <si>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</si>
  <si>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</si>
  <si>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</si>
  <si>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</si>
  <si>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</si>
  <si>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</si>
  <si>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</si>
  <si>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</si>
  <si>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</si>
  <si>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</si>
  <si>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</si>
  <si>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</si>
  <si>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</si>
  <si>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</si>
  <si>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</si>
  <si>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</si>
  <si>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</si>
  <si>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</si>
  <si>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</si>
  <si>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</si>
  <si>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</si>
  <si>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</si>
  <si>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</si>
  <si>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</si>
  <si>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</si>
  <si>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</si>
  <si>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</si>
  <si>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</si>
  <si>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</si>
  <si>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</si>
  <si>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</si>
  <si>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</si>
  <si>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</si>
  <si>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</si>
  <si>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</si>
  <si>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</si>
  <si>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</si>
  <si>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</si>
  <si>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</si>
  <si>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</si>
  <si>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</si>
  <si>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</si>
  <si>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</si>
  <si>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</si>
  <si>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</si>
  <si>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</si>
  <si>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</si>
  <si>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</si>
  <si>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</si>
  <si>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</si>
  <si>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</si>
  <si>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</si>
  <si>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</si>
  <si>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</si>
  <si>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</si>
  <si>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</si>
  <si>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</si>
  <si>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</si>
  <si>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</si>
  <si>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</si>
  <si>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</si>
  <si>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</si>
  <si>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</si>
  <si>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</si>
  <si>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</si>
  <si>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</si>
  <si>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</si>
  <si>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</si>
  <si>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</si>
  <si>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</si>
  <si>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</si>
  <si>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</si>
  <si>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</si>
  <si>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</si>
  <si>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</si>
  <si>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</si>
  <si>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</si>
  <si>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</si>
  <si>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</si>
  <si>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</si>
  <si>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</si>
  <si>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</si>
  <si>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</si>
  <si>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</si>
  <si>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</si>
  <si>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</si>
  <si>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</si>
  <si>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</si>
  <si>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</si>
  <si>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</si>
  <si>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</si>
  <si>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</si>
  <si>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</si>
  <si>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</si>
  <si>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</si>
  <si>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</si>
  <si>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</si>
  <si>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</si>
  <si>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</si>
  <si>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</si>
  <si>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</si>
  <si>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</si>
  <si>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</si>
  <si>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</si>
  <si>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</si>
  <si>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</si>
  <si>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</si>
  <si>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</si>
  <si>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</si>
  <si>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</si>
  <si>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</si>
  <si>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</si>
  <si>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</si>
  <si>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</si>
  <si>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</si>
  <si>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</si>
  <si>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</si>
  <si>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</si>
  <si>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</si>
  <si>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</si>
  <si>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</si>
  <si>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</si>
  <si>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</si>
  <si>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</si>
  <si>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</si>
  <si>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</si>
  <si>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</si>
  <si>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</si>
  <si>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</si>
  <si>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</si>
  <si>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</si>
  <si>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</si>
  <si>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</si>
  <si>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</si>
  <si>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</si>
  <si>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</si>
  <si>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</si>
  <si>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</si>
  <si>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</si>
  <si>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</si>
  <si>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</si>
  <si>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</si>
  <si>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</si>
  <si>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</si>
  <si>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</si>
  <si>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</si>
  <si>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</si>
  <si>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</si>
  <si>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</si>
  <si>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</si>
  <si>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</si>
  <si>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</si>
  <si>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</si>
  <si>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</si>
  <si>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</si>
  <si>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</si>
  <si>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</si>
  <si>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</si>
  <si>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</si>
  <si>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</si>
  <si>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</si>
  <si>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</si>
  <si>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</si>
  <si>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</si>
  <si>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</si>
  <si>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</si>
  <si>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</si>
  <si>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</si>
  <si>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</si>
  <si>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</si>
  <si>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</si>
  <si>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</si>
  <si>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</si>
  <si>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</si>
  <si>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</si>
  <si>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</si>
  <si>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</si>
  <si>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</si>
  <si>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</si>
  <si>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</si>
  <si>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</si>
  <si>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</si>
  <si>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</si>
  <si>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</si>
  <si>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</si>
  <si>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</si>
  <si>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</si>
  <si>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</si>
  <si>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</si>
  <si>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</si>
  <si>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</si>
  <si>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</si>
  <si>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</si>
  <si>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</si>
  <si>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</si>
  <si>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</si>
  <si>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</si>
  <si>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</si>
  <si>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</si>
  <si>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</si>
  <si>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</si>
  <si>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</si>
  <si>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</si>
  <si>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</si>
  <si>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</si>
  <si>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</si>
  <si>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</si>
  <si>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</si>
  <si>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</si>
  <si>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</si>
  <si>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</si>
  <si>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</si>
  <si>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</si>
  <si>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</si>
  <si>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</si>
  <si>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</si>
  <si>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</si>
  <si>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</si>
  <si>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</si>
  <si>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</si>
  <si>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</si>
  <si>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</si>
  <si>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</si>
  <si>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</si>
  <si>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</si>
  <si>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</si>
  <si>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</si>
  <si>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</si>
  <si>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</si>
  <si>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</si>
  <si>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</si>
  <si>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</si>
  <si>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</si>
  <si>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</si>
  <si>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</si>
  <si>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</si>
  <si>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</si>
  <si>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</si>
  <si>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</si>
  <si>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</si>
  <si>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</si>
  <si>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</si>
  <si>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</si>
  <si>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</si>
  <si>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</si>
  <si>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</si>
  <si>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</si>
  <si>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</si>
  <si>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</si>
  <si>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</si>
  <si>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</si>
  <si>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</si>
  <si>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</si>
  <si>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</si>
  <si>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</si>
  <si>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</si>
  <si>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</si>
  <si>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</si>
  <si>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</si>
  <si>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</si>
  <si>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</si>
  <si>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</si>
  <si>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</si>
  <si>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</si>
  <si>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</si>
  <si>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</si>
  <si>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</si>
  <si>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</si>
  <si>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</si>
  <si>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</si>
  <si>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</si>
  <si>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</si>
  <si>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</si>
  <si>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</si>
  <si>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</si>
  <si>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</si>
  <si>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</si>
  <si>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</si>
  <si>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</si>
  <si>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</si>
  <si>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</si>
  <si>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</si>
  <si>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</si>
  <si>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</si>
  <si>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</si>
  <si>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</si>
  <si>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</si>
  <si>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</si>
  <si>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</si>
  <si>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</si>
  <si>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</si>
  <si>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</si>
  <si>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</si>
  <si>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</si>
  <si>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</si>
  <si>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</si>
  <si>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</si>
  <si>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</si>
  <si>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</si>
  <si>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</si>
  <si>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</si>
  <si>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</si>
  <si>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</si>
  <si>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</si>
  <si>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</si>
  <si>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</si>
  <si>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</si>
  <si>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</si>
  <si>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</si>
  <si>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</si>
  <si>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</si>
  <si>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</si>
  <si>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</si>
  <si>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</si>
  <si>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</si>
  <si>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</si>
  <si>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</si>
  <si>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</si>
  <si>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</si>
  <si>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</si>
  <si>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</si>
  <si>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</si>
  <si>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</si>
  <si>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</si>
  <si>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</si>
  <si>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</si>
  <si>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</si>
  <si>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</si>
  <si>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</si>
  <si>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</si>
  <si>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</si>
  <si>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</si>
  <si>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</si>
  <si>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</si>
  <si>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</si>
  <si>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</si>
  <si>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</si>
  <si>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</si>
  <si>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</si>
  <si>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</si>
  <si>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</si>
  <si>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</si>
  <si>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</si>
  <si>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</si>
  <si>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</si>
  <si>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</si>
  <si>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</si>
  <si>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</si>
  <si>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</si>
  <si>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</si>
  <si>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</si>
  <si>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</si>
  <si>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</si>
  <si>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</si>
  <si>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</si>
  <si>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</si>
  <si>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</si>
  <si>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</si>
  <si>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</si>
  <si>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</si>
  <si>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</si>
  <si>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</si>
  <si>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</si>
  <si>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</si>
  <si>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</si>
  <si>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</si>
  <si>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</si>
  <si>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</si>
  <si>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</si>
  <si>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</si>
  <si>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</si>
  <si>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</si>
  <si>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</si>
  <si>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</si>
  <si>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</si>
  <si>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</si>
  <si>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</si>
  <si>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</si>
  <si>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</si>
  <si>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</si>
  <si>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</si>
  <si>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</si>
  <si>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</si>
  <si>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</si>
  <si>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</si>
  <si>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</si>
  <si>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</si>
  <si>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</si>
  <si>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</si>
  <si>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</si>
  <si>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</si>
  <si>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</si>
  <si>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</si>
  <si>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</si>
  <si>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</si>
  <si>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</si>
  <si>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</si>
  <si>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</si>
  <si>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</si>
  <si>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</si>
  <si>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</si>
  <si>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</si>
  <si>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</si>
  <si>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</si>
  <si>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</si>
  <si>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</si>
  <si>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</si>
  <si>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</si>
  <si>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</si>
  <si>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</si>
  <si>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</si>
  <si>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</si>
  <si>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</si>
  <si>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</si>
  <si>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</si>
  <si>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</si>
  <si>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</si>
  <si>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</si>
  <si>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</si>
  <si>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</si>
  <si>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</si>
  <si>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</si>
  <si>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</si>
  <si>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</si>
  <si>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</si>
  <si>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</si>
  <si>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</si>
  <si>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</si>
  <si>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</si>
  <si>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</si>
  <si>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</si>
  <si>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</si>
  <si>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</si>
  <si>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</si>
  <si>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</si>
  <si>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</si>
  <si>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</si>
  <si>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</si>
  <si>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</si>
  <si>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</si>
  <si>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</si>
  <si>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</si>
  <si>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</si>
  <si>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</si>
  <si>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</si>
  <si>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</si>
  <si>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</si>
  <si>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</si>
  <si>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</si>
  <si>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</si>
  <si>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</si>
  <si>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</si>
  <si>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</si>
  <si>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</si>
  <si>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</si>
  <si>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</si>
  <si>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</si>
  <si>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</si>
  <si>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</si>
  <si>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</si>
  <si>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</si>
  <si>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</si>
  <si>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</si>
  <si>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</si>
  <si>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</si>
  <si>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</si>
  <si>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</si>
  <si>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</si>
  <si>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</si>
  <si>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</si>
  <si>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</si>
  <si>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</si>
  <si>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</si>
  <si>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</si>
  <si>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</si>
  <si>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</si>
  <si>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</si>
  <si>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</si>
  <si>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</si>
  <si>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</si>
  <si>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</si>
  <si>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</si>
  <si>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</si>
  <si>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</si>
  <si>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</si>
  <si>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</si>
  <si>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</si>
  <si>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</si>
  <si>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</si>
  <si>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</si>
  <si>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</si>
  <si>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</si>
  <si>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</si>
  <si>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</si>
  <si>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</si>
  <si>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</si>
  <si>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</si>
  <si>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</si>
  <si>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</si>
  <si>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</si>
  <si>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</si>
  <si>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</si>
  <si>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</si>
  <si>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</si>
  <si>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</si>
  <si>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</si>
  <si>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</si>
  <si>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</si>
  <si>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</si>
  <si>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</si>
  <si>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</si>
  <si>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</si>
  <si>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</si>
  <si>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</si>
  <si>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</si>
  <si>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</si>
  <si>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</si>
  <si>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</si>
  <si>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</si>
  <si>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</si>
  <si>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</si>
  <si>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</si>
  <si>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</si>
  <si>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</si>
  <si>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</si>
  <si>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</si>
  <si>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</si>
  <si>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</si>
  <si>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</si>
  <si>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</si>
  <si>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</si>
  <si>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</si>
  <si>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</si>
  <si>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</si>
  <si>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</si>
  <si>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</si>
  <si>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</si>
  <si>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</si>
  <si>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</si>
  <si>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</si>
  <si>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</si>
  <si>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</si>
  <si>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</si>
  <si>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</si>
  <si>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</si>
  <si>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</si>
  <si>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</si>
  <si>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</si>
  <si>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</si>
  <si>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</si>
  <si>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</si>
  <si>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</si>
  <si>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</si>
  <si>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</si>
  <si>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</si>
  <si>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</si>
  <si>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</si>
  <si>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</si>
  <si>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</si>
  <si>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</si>
  <si>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</si>
  <si>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</si>
  <si>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</si>
  <si>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</si>
  <si>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</si>
  <si>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</si>
  <si>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</si>
  <si>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</si>
  <si>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</si>
  <si>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</si>
  <si>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</si>
  <si>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</si>
  <si>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</si>
  <si>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</si>
  <si>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</si>
  <si>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</si>
  <si>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</si>
  <si>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</si>
  <si>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</si>
  <si>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</si>
  <si>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</si>
  <si>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</si>
  <si>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</si>
  <si>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</si>
  <si>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</si>
  <si>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</si>
  <si>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</si>
  <si>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</si>
  <si>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</si>
  <si>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</si>
  <si>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</si>
  <si>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</si>
  <si>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</si>
  <si>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</si>
  <si>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</si>
  <si>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</si>
  <si>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</si>
  <si>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</si>
  <si>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</si>
  <si>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</si>
  <si>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</si>
  <si>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</si>
  <si>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</si>
  <si>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</si>
  <si>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</si>
  <si>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</si>
  <si>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</si>
  <si>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</si>
  <si>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</si>
  <si>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</si>
  <si>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</si>
  <si>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</si>
  <si>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</si>
  <si>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</si>
  <si>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</si>
  <si>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</si>
  <si>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</si>
  <si>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</si>
  <si>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</si>
  <si>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</si>
  <si>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</si>
  <si>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</si>
  <si>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</si>
  <si>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</si>
  <si>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</si>
  <si>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</si>
  <si>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</si>
  <si>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</si>
  <si>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</si>
  <si>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</si>
  <si>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</si>
  <si>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</si>
  <si>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</si>
  <si>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</si>
  <si>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</si>
  <si>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</si>
  <si>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</si>
  <si>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</si>
  <si>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</si>
  <si>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</si>
  <si>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</si>
  <si>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</si>
  <si>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</si>
  <si>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</si>
  <si>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</si>
  <si>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</si>
  <si>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</si>
  <si>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</si>
  <si>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</si>
  <si>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</si>
  <si>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</si>
  <si>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</si>
  <si>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</si>
  <si>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</si>
  <si>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</si>
  <si>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</si>
  <si>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</si>
  <si>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</si>
  <si>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</si>
  <si>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</si>
  <si>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</si>
  <si>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</si>
  <si>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</si>
  <si>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</si>
  <si>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</si>
  <si>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</si>
  <si>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</si>
  <si>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</si>
  <si>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</si>
  <si>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</si>
  <si>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</si>
  <si>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</si>
  <si>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</si>
  <si>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</si>
  <si>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</si>
  <si>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</si>
  <si>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</si>
  <si>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</si>
  <si>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</si>
  <si>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</si>
  <si>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</si>
  <si>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</si>
  <si>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</si>
  <si>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</si>
  <si>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</si>
  <si>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</si>
  <si>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</si>
  <si>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</si>
  <si>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</si>
  <si>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</si>
  <si>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</si>
  <si>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</si>
  <si>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</si>
  <si>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</si>
  <si>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</si>
  <si>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</si>
  <si>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</si>
  <si>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</si>
  <si>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</si>
  <si>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</si>
  <si>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</si>
  <si>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</si>
  <si>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</si>
  <si>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</si>
  <si>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</si>
  <si>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</si>
  <si>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</si>
  <si>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</si>
  <si>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</si>
  <si>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</si>
  <si>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</si>
  <si>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</si>
  <si>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</si>
  <si>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</si>
  <si>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</si>
  <si>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</si>
  <si>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</si>
  <si>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</si>
  <si>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</si>
  <si>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</si>
  <si>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</si>
  <si>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</si>
  <si>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</si>
  <si>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</si>
  <si>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</si>
  <si>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</si>
  <si>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</si>
  <si>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</si>
  <si>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</si>
  <si>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</si>
  <si>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</si>
  <si>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</si>
  <si>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</si>
  <si>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</si>
  <si>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</si>
  <si>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</si>
  <si>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</si>
  <si>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</si>
  <si>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</si>
  <si>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</si>
  <si>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</si>
  <si>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</si>
  <si>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</si>
  <si>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</si>
  <si>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</si>
  <si>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</si>
  <si>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</si>
  <si>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</si>
  <si>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</si>
  <si>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</si>
  <si>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</si>
  <si>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</si>
  <si>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</si>
  <si>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</si>
  <si>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</si>
  <si>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</si>
  <si>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</si>
  <si>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</si>
  <si>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</si>
  <si>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</si>
  <si>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</si>
  <si>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</si>
  <si>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</si>
  <si>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</si>
  <si>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</si>
  <si>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</si>
  <si>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</si>
  <si>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</si>
  <si>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</si>
  <si>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</si>
  <si>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</si>
  <si>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</si>
  <si>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</si>
  <si>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</si>
  <si>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</si>
  <si>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</si>
  <si>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</si>
  <si>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</si>
  <si>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</si>
  <si>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</si>
  <si>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</si>
  <si>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</si>
  <si>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</si>
  <si>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</si>
  <si>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</si>
  <si>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</si>
  <si>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</si>
  <si>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</si>
  <si>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</si>
  <si>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</si>
  <si>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</si>
  <si>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</si>
  <si>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</si>
  <si>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</si>
  <si>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</si>
  <si>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</si>
  <si>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</si>
  <si>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</si>
  <si>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</si>
  <si>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</si>
  <si>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</si>
  <si>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</si>
  <si>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</si>
  <si>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</si>
  <si>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</si>
  <si>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</si>
  <si>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</si>
  <si>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</si>
  <si>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</si>
  <si>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</si>
  <si>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</si>
  <si>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</si>
  <si>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</si>
  <si>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</si>
  <si>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</si>
  <si>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</si>
  <si>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</si>
  <si>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</si>
  <si>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</si>
  <si>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</si>
  <si>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</si>
  <si>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</si>
  <si>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</si>
  <si>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</si>
  <si>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</si>
  <si>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</si>
  <si>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</si>
  <si>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</si>
  <si>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</si>
  <si>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</si>
  <si>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</si>
  <si>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</si>
  <si>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</si>
  <si>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</si>
  <si>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</si>
  <si>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</si>
  <si>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</si>
  <si>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</si>
  <si>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</si>
  <si>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</si>
  <si>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</si>
  <si>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</si>
  <si>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</si>
  <si>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</si>
  <si>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</si>
  <si>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</si>
  <si>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</si>
  <si>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</si>
  <si>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</si>
  <si>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</si>
  <si>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</si>
  <si>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</si>
  <si>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</si>
  <si>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</si>
  <si>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</si>
  <si>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</si>
  <si>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</si>
  <si>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</si>
  <si>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</si>
  <si>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</si>
  <si>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</si>
  <si>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</si>
  <si>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</si>
  <si>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</si>
  <si>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</si>
  <si>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</si>
  <si>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</si>
  <si>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</si>
  <si>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</si>
  <si>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</si>
  <si>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</si>
  <si>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</si>
  <si>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</si>
  <si>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</si>
  <si>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</si>
  <si>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</si>
  <si>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</si>
  <si>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</si>
  <si>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</si>
  <si>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</si>
  <si>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</si>
  <si>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</si>
  <si>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</si>
  <si>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</si>
  <si>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</si>
  <si>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</si>
  <si>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</si>
  <si>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</si>
  <si>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</si>
  <si>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</si>
  <si>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</si>
  <si>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</si>
  <si>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</si>
  <si>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</si>
  <si>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</si>
  <si>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</si>
  <si>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</si>
  <si>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</si>
  <si>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</si>
  <si>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</si>
  <si>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</si>
  <si>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</si>
  <si>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</si>
  <si>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</si>
  <si>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</si>
  <si>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</si>
  <si>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</si>
  <si>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</si>
  <si>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</si>
  <si>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</si>
  <si>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</si>
  <si>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</si>
  <si>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</si>
  <si>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</si>
  <si>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</si>
  <si>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</si>
  <si>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</si>
  <si>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</si>
  <si>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</si>
  <si>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</si>
  <si>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</si>
  <si>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</si>
  <si>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</si>
  <si>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</si>
  <si>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</si>
  <si>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</si>
  <si>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</si>
  <si>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</si>
  <si>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</si>
  <si>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</si>
  <si>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</si>
  <si>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</si>
  <si>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</si>
  <si>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</si>
  <si>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</si>
  <si>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</si>
  <si>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</si>
  <si>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</si>
  <si>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</si>
  <si>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</si>
  <si>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</si>
  <si>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</si>
  <si>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</si>
  <si>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</si>
  <si>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</si>
  <si>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</si>
  <si>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</si>
  <si>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</si>
  <si>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</si>
  <si>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</si>
  <si>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</si>
  <si>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</si>
  <si>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</si>
  <si>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</si>
  <si>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</si>
  <si>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</si>
  <si>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</si>
  <si>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</si>
  <si>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</si>
  <si>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</si>
  <si>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</si>
  <si>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</si>
  <si>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</si>
  <si>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</si>
  <si>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</si>
  <si>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</si>
  <si>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</si>
  <si>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</si>
  <si>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</si>
  <si>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</si>
  <si>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</si>
  <si>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</si>
  <si>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</si>
  <si>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</si>
  <si>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</si>
  <si>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</si>
  <si>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</si>
  <si>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</si>
  <si>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</si>
  <si>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</si>
  <si>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</si>
  <si>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</si>
  <si>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</si>
  <si>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</si>
  <si>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</si>
  <si>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</si>
  <si>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</si>
  <si>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</si>
  <si>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</si>
  <si>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</si>
  <si>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</si>
  <si>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</si>
  <si>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</si>
  <si>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</si>
  <si>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</si>
  <si>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</si>
  <si>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</si>
  <si>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</si>
  <si>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</si>
  <si>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</si>
  <si>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</si>
  <si>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</si>
  <si>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</si>
  <si>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</si>
  <si>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</si>
  <si>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</si>
  <si>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</si>
  <si>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</si>
  <si>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</si>
  <si>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</si>
  <si>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</si>
  <si>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</si>
  <si>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</si>
  <si>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</si>
  <si>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</si>
  <si>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</si>
  <si>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</si>
  <si>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</si>
  <si>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</si>
  <si>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</si>
  <si>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</si>
  <si>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</si>
  <si>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</si>
  <si>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</si>
  <si>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</si>
  <si>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</si>
  <si>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</si>
  <si>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</si>
  <si>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</si>
  <si>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</si>
  <si>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</si>
  <si>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</si>
  <si>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</si>
  <si>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</si>
  <si>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</si>
  <si>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</si>
  <si>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</si>
  <si>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</si>
  <si>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</si>
  <si>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</si>
  <si>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</si>
  <si>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</si>
  <si>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</si>
  <si>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</si>
  <si>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</si>
  <si>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</si>
  <si>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</si>
  <si>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</si>
  <si>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</si>
  <si>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</si>
  <si>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</si>
  <si>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</si>
  <si>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</si>
  <si>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</si>
  <si>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</si>
  <si>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</si>
  <si>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</si>
  <si>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</si>
  <si>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</si>
  <si>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</si>
  <si>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</si>
  <si>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</si>
  <si>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</si>
  <si>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</si>
  <si>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</si>
  <si>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</si>
  <si>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</si>
  <si>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</si>
  <si>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</si>
  <si>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</si>
  <si>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</si>
  <si>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</si>
  <si>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</si>
  <si>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</si>
  <si>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</si>
  <si>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</si>
  <si>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</si>
  <si>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</si>
  <si>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</si>
  <si>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</si>
  <si>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</si>
  <si>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</si>
  <si>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</si>
  <si>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</si>
  <si>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</si>
  <si>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</si>
  <si>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</si>
  <si>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</si>
  <si>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</si>
  <si>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</si>
  <si>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</si>
  <si>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</si>
  <si>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</si>
  <si>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</si>
  <si>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</si>
  <si>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</si>
  <si>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</si>
  <si>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</si>
  <si>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</si>
  <si>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</si>
  <si>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</si>
  <si>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</si>
  <si>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</si>
  <si>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</si>
  <si>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</si>
  <si>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</si>
  <si>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</si>
  <si>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</si>
  <si>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</si>
  <si>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</si>
  <si>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</si>
  <si>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</si>
  <si>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</si>
  <si>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</si>
  <si>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</si>
  <si>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</si>
  <si>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</si>
  <si>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</si>
  <si>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</si>
  <si>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</si>
  <si>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</si>
  <si>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</si>
  <si>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</si>
  <si>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</si>
  <si>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</si>
  <si>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</si>
  <si>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</si>
  <si>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</si>
  <si>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</si>
  <si>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</si>
  <si>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</si>
  <si>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</si>
  <si>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</si>
  <si>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</si>
  <si>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</si>
  <si>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</si>
  <si>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</si>
  <si>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</si>
  <si>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</si>
  <si>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</si>
  <si>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</si>
  <si>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</si>
  <si>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</si>
  <si>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</si>
  <si>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</si>
  <si>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</si>
  <si>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</si>
  <si>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</si>
  <si>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</si>
  <si>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</si>
  <si>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</si>
  <si>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</si>
  <si>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</si>
  <si>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</si>
  <si>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</si>
  <si>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</si>
  <si>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</si>
  <si>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</si>
  <si>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</si>
  <si>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</si>
  <si>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</si>
  <si>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</si>
  <si>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</si>
  <si>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</si>
  <si>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</si>
  <si>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</si>
  <si>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</si>
  <si>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</si>
  <si>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</si>
  <si>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</si>
  <si>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</si>
  <si>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</si>
  <si>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</si>
  <si>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</si>
  <si>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</si>
  <si>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</si>
  <si>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</si>
  <si>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</si>
  <si>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</si>
  <si>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</si>
  <si>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</si>
  <si>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</si>
  <si>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</si>
  <si>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</si>
  <si>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</si>
  <si>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</si>
  <si>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</si>
  <si>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</si>
  <si>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</si>
  <si>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</si>
  <si>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</si>
  <si>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</si>
  <si>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</si>
  <si>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</si>
  <si>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</si>
  <si>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</si>
  <si>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</si>
  <si>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</si>
  <si>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</si>
  <si>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</si>
  <si>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</si>
  <si>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</si>
  <si>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</si>
  <si>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</si>
  <si>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</si>
  <si>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</si>
  <si>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</si>
  <si>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</si>
  <si>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</si>
  <si>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</si>
  <si>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</si>
  <si>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</si>
  <si>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</si>
  <si>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</si>
  <si>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</si>
  <si>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</si>
  <si>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</si>
  <si>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</si>
  <si>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</si>
  <si>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</si>
  <si>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</si>
  <si>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</si>
  <si>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</si>
  <si>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</si>
  <si>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</si>
  <si>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</si>
  <si>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</si>
  <si>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</si>
  <si>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</si>
  <si>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</si>
  <si>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</si>
  <si>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</si>
  <si>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</si>
  <si>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</si>
  <si>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</si>
  <si>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</si>
  <si>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</si>
  <si>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</si>
  <si>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</si>
  <si>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</si>
  <si>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</si>
  <si>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</si>
  <si>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</si>
  <si>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</si>
  <si>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</si>
  <si>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</si>
  <si>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</si>
  <si>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</si>
  <si>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</si>
  <si>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</si>
  <si>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</si>
  <si>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</si>
  <si>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</si>
  <si>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</si>
  <si>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</si>
  <si>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</si>
  <si>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</si>
  <si>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</si>
  <si>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</si>
  <si>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</si>
  <si>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</si>
  <si>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</si>
  <si>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</si>
  <si>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</si>
  <si>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</si>
  <si>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</si>
  <si>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</si>
  <si>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</si>
  <si>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</si>
  <si>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</si>
  <si>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</si>
  <si>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</si>
  <si>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</si>
  <si>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</si>
  <si>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</si>
  <si>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</si>
  <si>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</si>
  <si>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</si>
  <si>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</si>
  <si>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</si>
  <si>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</si>
  <si>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</si>
  <si>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</si>
  <si>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</si>
  <si>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</si>
  <si>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</si>
  <si>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</si>
  <si>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</si>
  <si>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</si>
  <si>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</si>
  <si>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</si>
  <si>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</si>
  <si>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</si>
  <si>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</si>
  <si>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</si>
  <si>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</si>
  <si>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</si>
  <si>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</si>
  <si>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</si>
  <si>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</si>
  <si>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</si>
  <si>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</si>
  <si>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</si>
  <si>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</si>
  <si>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</si>
  <si>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</si>
  <si>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</si>
  <si>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</si>
  <si>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</si>
  <si>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</si>
  <si>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</si>
  <si>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</si>
  <si>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</si>
  <si>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</si>
  <si>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</si>
  <si>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</si>
  <si>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</si>
  <si>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</si>
  <si>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</si>
  <si>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</si>
  <si>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</si>
  <si>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</si>
  <si>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</si>
  <si>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</si>
  <si>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</si>
  <si>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</si>
  <si>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</si>
  <si>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</si>
  <si>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</si>
  <si>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</si>
  <si>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</si>
  <si>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</si>
  <si>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</si>
  <si>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</si>
  <si>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</si>
  <si>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</si>
  <si>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</si>
  <si>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</si>
  <si>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</si>
  <si>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</si>
  <si>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</si>
  <si>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</si>
  <si>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</si>
  <si>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</si>
  <si>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</si>
  <si>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</si>
  <si>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</si>
  <si>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</si>
  <si>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</si>
  <si>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</si>
  <si>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</si>
  <si>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</si>
  <si>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</si>
  <si>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</si>
  <si>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</si>
  <si>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</si>
  <si>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</si>
  <si>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</si>
  <si>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</si>
  <si>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</si>
  <si>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</si>
  <si>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</si>
  <si>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</si>
  <si>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</si>
  <si>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</si>
  <si>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</si>
  <si>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</si>
  <si>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</si>
  <si>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</si>
  <si>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</si>
  <si>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</si>
  <si>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</si>
  <si>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</si>
  <si>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</si>
  <si>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</si>
  <si>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</si>
  <si>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</si>
  <si>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</si>
  <si>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</si>
  <si>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</si>
  <si>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</si>
  <si>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</si>
  <si>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</si>
  <si>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</si>
  <si>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</si>
  <si>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</si>
  <si>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</si>
  <si>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</si>
  <si>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</si>
  <si>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</si>
  <si>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</si>
  <si>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</si>
  <si>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</si>
  <si>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</si>
  <si>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</si>
  <si>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</si>
  <si>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</si>
  <si>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</si>
  <si>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</si>
  <si>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</si>
  <si>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</si>
  <si>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</si>
  <si>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</si>
  <si>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</si>
  <si>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</si>
  <si>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</si>
  <si>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</si>
  <si>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</si>
  <si>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</si>
  <si>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</si>
  <si>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</si>
  <si>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</si>
  <si>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</si>
  <si>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</si>
  <si>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</si>
  <si>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</si>
  <si>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</si>
  <si>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</si>
  <si>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</si>
  <si>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</si>
  <si>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</si>
  <si>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</si>
  <si>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</si>
  <si>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</si>
  <si>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</si>
  <si>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</si>
  <si>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</si>
  <si>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</si>
  <si>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</si>
  <si>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</si>
  <si>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</si>
  <si>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</si>
  <si>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</si>
  <si>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</si>
  <si>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</si>
  <si>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</si>
  <si>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</si>
  <si>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</si>
  <si>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</si>
  <si>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</si>
  <si>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</si>
  <si>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</si>
  <si>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</si>
  <si>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</si>
  <si>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</si>
  <si>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</si>
  <si>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</si>
  <si>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</si>
  <si>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</si>
  <si>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</si>
  <si>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</si>
  <si>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</si>
  <si>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</si>
  <si>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</si>
  <si>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</si>
  <si>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</si>
  <si>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</si>
  <si>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</si>
  <si>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</si>
  <si>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</si>
  <si>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</si>
  <si>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</si>
  <si>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</si>
  <si>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</si>
  <si>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</si>
  <si>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</si>
  <si>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</si>
  <si>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</si>
  <si>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</si>
  <si>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</si>
  <si>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</si>
  <si>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</si>
  <si>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</si>
  <si>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</si>
  <si>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</si>
  <si>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</si>
  <si>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</si>
  <si>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</si>
  <si>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</si>
  <si>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</si>
  <si>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</si>
  <si>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</si>
  <si>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</si>
  <si>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</si>
  <si>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</si>
  <si>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</si>
  <si>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</si>
  <si>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</si>
  <si>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</si>
  <si>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</si>
  <si>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</si>
  <si>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</si>
  <si>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</si>
  <si>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</si>
  <si>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</si>
  <si>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</si>
  <si>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</si>
  <si>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</si>
  <si>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</si>
  <si>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</si>
  <si>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</si>
  <si>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</si>
  <si>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</si>
  <si>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</si>
  <si>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</si>
  <si>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</si>
  <si>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</si>
  <si>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</si>
  <si>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</si>
  <si>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</si>
  <si>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</si>
  <si>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</si>
  <si>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</si>
  <si>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</si>
  <si>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</si>
  <si>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</si>
  <si>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</si>
  <si>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</si>
  <si>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</si>
  <si>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</si>
  <si>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</si>
  <si>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</si>
  <si>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</si>
  <si>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</si>
  <si>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</si>
  <si>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</si>
  <si>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</si>
  <si>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</si>
  <si>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</si>
  <si>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</si>
  <si>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</si>
  <si>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</si>
  <si>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</si>
  <si>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</si>
  <si>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</si>
  <si>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</si>
  <si>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</si>
  <si>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</si>
  <si>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</si>
  <si>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</si>
  <si>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</si>
  <si>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</si>
  <si>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</si>
  <si>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</si>
  <si>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</si>
  <si>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</si>
  <si>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</si>
  <si>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</si>
  <si>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</si>
  <si>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</si>
  <si>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</si>
  <si>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</si>
  <si>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</si>
  <si>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</si>
  <si>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</si>
  <si>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</si>
  <si>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</si>
  <si>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</si>
  <si>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</si>
  <si>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</si>
  <si>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</si>
  <si>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</si>
  <si>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</si>
  <si>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</si>
  <si>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</si>
  <si>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</si>
  <si>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</si>
  <si>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</si>
  <si>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</si>
  <si>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</si>
  <si>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</si>
  <si>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</si>
  <si>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</si>
  <si>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</si>
  <si>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</si>
  <si>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</si>
  <si>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</si>
  <si>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</si>
  <si>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</si>
  <si>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</si>
  <si>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</si>
  <si>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</si>
  <si>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</si>
  <si>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</si>
  <si>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</si>
  <si>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</si>
  <si>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</si>
  <si>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</si>
  <si>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</si>
  <si>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</si>
  <si>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</si>
  <si>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</si>
  <si>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</si>
  <si>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</si>
  <si>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</si>
  <si>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</si>
  <si>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</si>
  <si>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</si>
  <si>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</si>
  <si>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</si>
  <si>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</si>
  <si>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</si>
  <si>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</si>
  <si>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</si>
  <si>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</si>
  <si>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</si>
  <si>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</si>
  <si>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</si>
  <si>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</si>
  <si>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</si>
  <si>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</si>
  <si>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</si>
  <si>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</si>
  <si>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</si>
  <si>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</si>
  <si>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</si>
  <si>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</si>
  <si>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</si>
  <si>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</si>
  <si>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</si>
  <si>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</si>
  <si>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</si>
  <si>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</si>
  <si>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</si>
  <si>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</si>
  <si>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</si>
  <si>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</si>
  <si>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</si>
  <si>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</si>
  <si>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</si>
  <si>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</si>
  <si>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</si>
  <si>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</si>
  <si>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</si>
  <si>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</si>
  <si>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</si>
  <si>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</si>
  <si>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</si>
  <si>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</si>
  <si>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</si>
  <si>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</si>
  <si>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</si>
  <si>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</si>
  <si>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</si>
  <si>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</si>
  <si>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</si>
  <si>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</si>
  <si>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</si>
  <si>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</si>
  <si>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</si>
  <si>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</si>
  <si>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</si>
  <si>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</si>
  <si>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</si>
  <si>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</si>
  <si>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</si>
  <si>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</si>
  <si>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</si>
  <si>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</si>
  <si>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</si>
  <si>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</si>
  <si>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</si>
  <si>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</si>
  <si>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</si>
  <si>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</si>
  <si>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</si>
  <si>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</si>
  <si>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</si>
  <si>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</si>
  <si>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</si>
  <si>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</si>
  <si>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</si>
  <si>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</si>
  <si>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</si>
  <si>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</si>
  <si>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</si>
  <si>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</si>
  <si>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</si>
  <si>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</si>
  <si>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</si>
  <si>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</si>
  <si>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</si>
  <si>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</si>
  <si>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</si>
  <si>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</si>
  <si>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</si>
  <si>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</si>
  <si>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</si>
  <si>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</si>
  <si>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</si>
  <si>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</si>
  <si>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</si>
  <si>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</si>
  <si>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</si>
  <si>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</si>
  <si>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</si>
  <si>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</si>
  <si>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</si>
  <si>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</si>
  <si>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</si>
  <si>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</si>
  <si>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</si>
  <si>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</si>
  <si>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</si>
  <si>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</si>
  <si>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</si>
  <si>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</si>
  <si>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</si>
  <si>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</si>
  <si>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</si>
  <si>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</si>
  <si>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</si>
  <si>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</si>
  <si>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</si>
  <si>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</si>
  <si>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</si>
  <si>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</si>
  <si>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</si>
  <si>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</si>
  <si>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</si>
  <si>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</si>
  <si>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</si>
  <si>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</si>
  <si>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</si>
  <si>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</si>
  <si>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</si>
  <si>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</si>
  <si>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</si>
  <si>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</si>
  <si>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</si>
  <si>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</si>
  <si>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</si>
  <si>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</si>
  <si>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</si>
  <si>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</si>
  <si>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</si>
  <si>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</si>
  <si>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</si>
  <si>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</si>
  <si>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</si>
  <si>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</si>
  <si>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</si>
  <si>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</si>
  <si>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</si>
  <si>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</si>
  <si>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</si>
  <si>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</si>
  <si>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</si>
  <si>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</si>
  <si>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</si>
  <si>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</si>
  <si>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</si>
  <si>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</si>
  <si>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</si>
  <si>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</si>
  <si>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</si>
  <si>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</si>
  <si>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</si>
  <si>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</si>
  <si>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</si>
  <si>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</si>
  <si>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</si>
  <si>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</si>
  <si>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</si>
  <si>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</si>
  <si>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</si>
  <si>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</si>
  <si>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</si>
  <si>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</si>
  <si>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</si>
  <si>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</si>
  <si>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</si>
  <si>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</si>
  <si>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</si>
  <si>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</si>
  <si>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</si>
  <si>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</si>
  <si>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</si>
  <si>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</si>
  <si>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</si>
  <si>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</si>
  <si>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</si>
  <si>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</si>
  <si>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</si>
  <si>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</si>
  <si>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</si>
  <si>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</si>
  <si>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</si>
  <si>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</si>
  <si>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</si>
  <si>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</si>
  <si>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</si>
  <si>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</si>
  <si>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</si>
  <si>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</si>
  <si>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</si>
  <si>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</si>
  <si>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</si>
  <si>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</si>
  <si>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</si>
  <si>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</si>
  <si>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</si>
  <si>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</si>
  <si>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</si>
  <si>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</si>
  <si>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</si>
  <si>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</si>
  <si>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</si>
  <si>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</si>
  <si>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</si>
  <si>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</si>
  <si>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</si>
  <si>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</si>
  <si>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</si>
  <si>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</si>
  <si>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</si>
  <si>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</si>
  <si>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</si>
  <si>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</si>
  <si>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</si>
  <si>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</si>
  <si>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</si>
  <si>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</si>
  <si>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</si>
  <si>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</si>
  <si>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</si>
  <si>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</si>
  <si>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</si>
  <si>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</si>
  <si>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</si>
  <si>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</si>
  <si>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</si>
  <si>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</si>
  <si>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</si>
  <si>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</si>
  <si>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</si>
  <si>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</si>
  <si>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</si>
  <si>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</si>
  <si>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</si>
  <si>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</si>
  <si>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</si>
  <si>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</si>
  <si>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</si>
  <si>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</si>
  <si>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</si>
  <si>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</si>
  <si>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</si>
  <si>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</si>
  <si>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</si>
  <si>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</si>
  <si>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</si>
  <si>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</si>
  <si>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</si>
  <si>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</si>
  <si>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</si>
  <si>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</si>
  <si>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</si>
  <si>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</si>
  <si>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</si>
  <si>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</si>
  <si>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</si>
  <si>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</si>
  <si>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</si>
  <si>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</si>
  <si>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</si>
  <si>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</si>
  <si>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</si>
  <si>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</si>
  <si>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</si>
  <si>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</si>
  <si>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</si>
  <si>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</si>
  <si>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</si>
  <si>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</si>
  <si>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</si>
  <si>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</si>
  <si>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</si>
  <si>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</si>
  <si>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</si>
  <si>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</si>
  <si>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</si>
  <si>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</si>
  <si>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</si>
  <si>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</si>
  <si>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</si>
  <si>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</si>
  <si>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</si>
  <si>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</si>
  <si>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</si>
  <si>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</si>
  <si>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</si>
  <si>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</si>
  <si>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</si>
  <si>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</si>
  <si>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</si>
  <si>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</si>
  <si>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</si>
  <si>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</si>
  <si>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</si>
  <si>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</si>
  <si>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</si>
  <si>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</si>
  <si>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</si>
  <si>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</si>
  <si>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</si>
  <si>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</si>
  <si>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</si>
  <si>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</si>
  <si>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</si>
  <si>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</si>
  <si>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</si>
  <si>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</si>
  <si>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</si>
  <si>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</si>
  <si>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</si>
  <si>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</si>
  <si>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</si>
  <si>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</si>
  <si>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</si>
  <si>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</si>
  <si>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</si>
  <si>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</si>
  <si>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</si>
  <si>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</si>
  <si>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</si>
  <si>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</si>
  <si>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</si>
  <si>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</si>
  <si>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</si>
  <si>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</si>
  <si>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</si>
  <si>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</si>
  <si>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</si>
  <si>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</si>
  <si>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</si>
  <si>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</si>
  <si>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</si>
  <si>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</si>
  <si>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</si>
  <si>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</si>
  <si>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</si>
  <si>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</si>
  <si>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</si>
  <si>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</si>
  <si>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</si>
  <si>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</si>
  <si>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</si>
  <si>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</si>
  <si>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</si>
  <si>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</si>
  <si>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</si>
  <si>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</si>
  <si>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</si>
  <si>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</si>
  <si>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</si>
  <si>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</si>
  <si>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</si>
  <si>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</si>
  <si>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</si>
  <si>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</si>
  <si>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</si>
  <si>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</si>
  <si>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</si>
  <si>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</si>
  <si>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</si>
  <si>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</si>
  <si>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</si>
  <si>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</si>
  <si>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</si>
  <si>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</si>
  <si>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</si>
  <si>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</si>
  <si>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</si>
  <si>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</si>
  <si>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</si>
  <si>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</si>
  <si>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</si>
  <si>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</si>
  <si>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</si>
  <si>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</si>
  <si>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</si>
  <si>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</si>
  <si>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</si>
  <si>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</si>
  <si>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</si>
  <si>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</si>
  <si>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</si>
  <si>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</si>
  <si>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</si>
  <si>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</si>
  <si>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</si>
  <si>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</si>
  <si>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</si>
  <si>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</si>
  <si>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</si>
  <si>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</si>
  <si>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</si>
  <si>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</si>
  <si>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</si>
  <si>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</si>
  <si>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</si>
  <si>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</si>
  <si>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</si>
  <si>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</si>
  <si>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</si>
  <si>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</si>
  <si>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</si>
  <si>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</si>
  <si>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</si>
  <si>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</si>
  <si>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</si>
  <si>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</si>
  <si>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</si>
  <si>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</si>
  <si>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</si>
  <si>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</si>
  <si>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</si>
  <si>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</si>
  <si>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</si>
  <si>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</si>
  <si>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</si>
  <si>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</si>
  <si>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</si>
  <si>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</si>
  <si>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</si>
  <si>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</si>
  <si>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</si>
  <si>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</si>
  <si>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</si>
  <si>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</si>
  <si>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</si>
  <si>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</si>
  <si>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</si>
  <si>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</si>
  <si>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</si>
  <si>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</si>
  <si>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</si>
  <si>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</si>
  <si>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</si>
  <si>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</si>
  <si>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</si>
  <si>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</si>
  <si>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</si>
  <si>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</si>
  <si>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</si>
  <si>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</si>
  <si>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</si>
  <si>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</si>
  <si>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</si>
  <si>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</si>
  <si>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</si>
  <si>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</si>
  <si>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</si>
  <si>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</si>
  <si>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</si>
  <si>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</si>
  <si>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</si>
  <si>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</si>
  <si>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</si>
  <si>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</si>
  <si>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</si>
  <si>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</si>
  <si>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</si>
  <si>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</si>
  <si>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</si>
  <si>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</si>
  <si>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</si>
  <si>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</si>
  <si>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</si>
  <si>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</si>
  <si>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</si>
  <si>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</si>
  <si>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</si>
  <si>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</si>
  <si>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</si>
  <si>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</si>
  <si>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</si>
  <si>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</si>
  <si>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</si>
  <si>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</si>
  <si>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</si>
  <si>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</si>
  <si>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</si>
  <si>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</si>
  <si>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</si>
  <si>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</si>
  <si>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</si>
  <si>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</si>
  <si>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</si>
  <si>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</si>
  <si>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</si>
  <si>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</si>
  <si>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</si>
  <si>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</si>
  <si>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</si>
  <si>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</si>
  <si>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</si>
  <si>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</si>
  <si>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</si>
  <si>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</si>
  <si>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</si>
  <si>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</si>
  <si>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</si>
  <si>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</si>
  <si>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</si>
  <si>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</si>
  <si>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</si>
  <si>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</si>
  <si>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</si>
  <si>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</si>
  <si>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</si>
  <si>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</si>
  <si>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</si>
  <si>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</si>
  <si>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</si>
  <si>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</si>
  <si>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</si>
  <si>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</si>
  <si>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</si>
  <si>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</si>
  <si>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</si>
  <si>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</si>
  <si>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</si>
  <si>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</si>
  <si>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</si>
  <si>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</si>
  <si>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</si>
  <si>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</si>
  <si>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</si>
  <si>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</si>
  <si>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</si>
  <si>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</si>
  <si>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</si>
  <si>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</si>
  <si>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</si>
  <si>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</si>
  <si>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</si>
  <si>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</si>
  <si>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</si>
  <si>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</si>
  <si>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</si>
  <si>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</si>
  <si>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</si>
  <si>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</si>
  <si>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</si>
  <si>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</si>
  <si>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</si>
  <si>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</si>
  <si>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</si>
  <si>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</si>
  <si>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</si>
  <si>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</si>
  <si>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</si>
  <si>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</si>
  <si>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</si>
  <si>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</si>
  <si>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</si>
  <si>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</si>
  <si>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</si>
  <si>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</si>
  <si>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</si>
  <si>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</si>
  <si>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</si>
  <si>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</si>
  <si>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</si>
  <si>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</si>
  <si>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</si>
  <si>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</si>
  <si>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</si>
  <si>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</si>
  <si>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</si>
  <si>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</si>
  <si>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</si>
  <si>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</si>
  <si>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</si>
  <si>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</si>
  <si>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</si>
  <si>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</si>
  <si>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</si>
  <si>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</si>
  <si>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</si>
  <si>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</si>
  <si>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</si>
  <si>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</si>
  <si>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</si>
  <si>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</si>
  <si>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</si>
  <si>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</si>
  <si>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</si>
  <si>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</si>
  <si>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</si>
  <si>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</si>
  <si>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</si>
  <si>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</si>
  <si>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</si>
  <si>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</si>
  <si>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</si>
  <si>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</si>
  <si>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</si>
  <si>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</si>
  <si>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</si>
  <si>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</si>
  <si>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</si>
  <si>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</si>
  <si>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</si>
  <si>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</si>
  <si>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</si>
  <si>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</si>
  <si>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</si>
  <si>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</si>
  <si>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</si>
  <si>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</si>
  <si>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</si>
  <si>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</si>
  <si>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</si>
  <si>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</si>
  <si>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</si>
  <si>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</si>
  <si>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</si>
  <si>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</si>
  <si>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</si>
  <si>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</si>
  <si>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</si>
  <si>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</si>
  <si>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</si>
  <si>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</si>
  <si>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</si>
  <si>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</si>
  <si>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</si>
  <si>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</si>
  <si>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</si>
  <si>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</si>
  <si>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</si>
  <si>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</si>
  <si>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</si>
  <si>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</si>
  <si>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</si>
  <si>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</si>
  <si>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</si>
  <si>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</si>
  <si>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</si>
  <si>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</si>
  <si>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</si>
  <si>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</si>
  <si>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</si>
  <si>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</si>
  <si>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</si>
  <si>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</si>
  <si>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</si>
  <si>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</si>
  <si>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</si>
  <si>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</si>
  <si>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</si>
  <si>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</si>
  <si>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</si>
  <si>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</si>
  <si>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</si>
  <si>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</si>
  <si>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</si>
  <si>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</si>
  <si>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</si>
  <si>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</si>
  <si>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</si>
  <si>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</si>
  <si>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</si>
  <si>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</si>
  <si>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</si>
  <si>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</si>
  <si>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</si>
  <si>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</si>
  <si>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</si>
  <si>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</si>
  <si>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</si>
  <si>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</si>
  <si>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</si>
  <si>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</si>
  <si>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</si>
  <si>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</si>
  <si>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</si>
  <si>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</si>
  <si>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</si>
  <si>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</si>
  <si>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</si>
  <si>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</si>
  <si>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</si>
  <si>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</si>
  <si>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</si>
  <si>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</si>
  <si>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</si>
  <si>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</si>
  <si>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</si>
  <si>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</si>
  <si>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</si>
  <si>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</si>
  <si>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</si>
  <si>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</si>
  <si>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</si>
  <si>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</si>
  <si>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</si>
  <si>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</si>
  <si>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</si>
  <si>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</si>
  <si>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</si>
  <si>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</si>
  <si>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</si>
  <si>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</si>
  <si>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</si>
  <si>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</si>
  <si>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</si>
  <si>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</si>
  <si>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</si>
  <si>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</si>
  <si>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</si>
  <si>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</si>
  <si>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</si>
  <si>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</si>
  <si>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</si>
  <si>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</si>
  <si>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</si>
  <si>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</si>
  <si>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</si>
  <si>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</si>
  <si>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</si>
  <si>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</si>
  <si>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</si>
  <si>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</si>
  <si>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</si>
  <si>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</si>
  <si>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</si>
  <si>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</si>
  <si>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</si>
  <si>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</si>
  <si>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</si>
  <si>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</si>
  <si>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</si>
  <si>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</si>
  <si>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</si>
  <si>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</si>
  <si>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</si>
  <si>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</si>
  <si>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</si>
  <si>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</si>
  <si>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</si>
  <si>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</si>
  <si>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</si>
  <si>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</si>
  <si>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</si>
  <si>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</si>
  <si>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</si>
  <si>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</si>
  <si>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</si>
  <si>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</si>
  <si>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</si>
  <si>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</si>
  <si>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</si>
  <si>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</si>
  <si>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</si>
  <si>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</si>
  <si>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</si>
  <si>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</si>
  <si>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</si>
  <si>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</si>
  <si>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</si>
  <si>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</si>
  <si>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</si>
  <si>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</si>
  <si>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</si>
  <si>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</si>
  <si>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</si>
  <si>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</si>
  <si>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</si>
  <si>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</si>
  <si>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</si>
  <si>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</si>
  <si>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</si>
  <si>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</si>
  <si>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</si>
  <si>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</si>
  <si>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</si>
  <si>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</si>
  <si>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</si>
  <si>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</si>
  <si>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</si>
  <si>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</si>
  <si>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</si>
  <si>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</si>
  <si>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</si>
  <si>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</si>
  <si>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</si>
  <si>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</si>
  <si>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</si>
  <si>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</si>
  <si>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</si>
  <si>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</si>
  <si>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</si>
  <si>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</si>
  <si>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</si>
  <si>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</si>
  <si>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</si>
  <si>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</si>
  <si>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</si>
  <si>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</si>
  <si>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</si>
  <si>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</si>
  <si>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</si>
  <si>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</si>
  <si>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</si>
  <si>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</si>
  <si>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</si>
  <si>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</si>
  <si>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</si>
  <si>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</si>
  <si>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</si>
  <si>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</si>
  <si>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</si>
  <si>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</si>
  <si>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</si>
  <si>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</si>
  <si>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</si>
  <si>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</si>
  <si>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</si>
  <si>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</si>
  <si>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</si>
  <si>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</si>
  <si>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</si>
  <si>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</si>
  <si>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</si>
  <si>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</si>
  <si>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</si>
  <si>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</si>
  <si>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</si>
  <si>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</si>
  <si>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</si>
  <si>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</si>
  <si>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</si>
  <si>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</si>
  <si>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</si>
  <si>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</si>
  <si>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</si>
  <si>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</si>
  <si>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</si>
  <si>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</si>
  <si>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</si>
  <si>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</si>
  <si>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</si>
  <si>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</si>
  <si>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</si>
  <si>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</si>
  <si>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</si>
  <si>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</si>
  <si>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</si>
  <si>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</si>
  <si>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</si>
  <si>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</si>
  <si>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</si>
  <si>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</si>
  <si>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</si>
  <si>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</si>
  <si>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</si>
  <si>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</si>
  <si>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</si>
  <si>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</si>
  <si>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</si>
  <si>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</si>
  <si>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</si>
  <si>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</si>
  <si>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</si>
  <si>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</si>
  <si>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</si>
  <si>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</si>
  <si>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</si>
  <si>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</si>
  <si>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</si>
  <si>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</si>
  <si>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</si>
  <si>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</si>
  <si>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</si>
  <si>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</si>
  <si>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</si>
  <si>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</si>
  <si>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</si>
  <si>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</si>
  <si>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</si>
  <si>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</si>
  <si>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</si>
  <si>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</si>
  <si>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</si>
  <si>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</si>
  <si>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</si>
  <si>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</si>
  <si>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</si>
  <si>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</si>
  <si>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</si>
  <si>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</si>
  <si>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</si>
  <si>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</si>
  <si>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</si>
  <si>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</si>
  <si>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</si>
  <si>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</si>
  <si>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</si>
  <si>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</si>
  <si>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</si>
  <si>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</si>
  <si>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</si>
  <si>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</si>
  <si>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</si>
  <si>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</si>
  <si>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</si>
  <si>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</si>
  <si>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</si>
  <si>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</si>
  <si>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</si>
  <si>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</si>
  <si>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</si>
  <si>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</si>
  <si>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</si>
  <si>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</si>
  <si>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</si>
  <si>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</si>
  <si>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</si>
  <si>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</si>
  <si>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</si>
  <si>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</si>
  <si>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</si>
  <si>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</si>
  <si>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</si>
  <si>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</si>
  <si>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</si>
  <si>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</si>
  <si>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</si>
  <si>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</si>
  <si>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</si>
  <si>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</si>
  <si>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</si>
  <si>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</si>
  <si>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</si>
  <si>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</si>
  <si>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</si>
  <si>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</si>
  <si>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</si>
  <si>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</si>
  <si>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</si>
  <si>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</si>
  <si>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</si>
  <si>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</si>
  <si>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</si>
  <si>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</si>
  <si>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</si>
  <si>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</si>
  <si>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</si>
  <si>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</si>
  <si>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</si>
  <si>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</si>
  <si>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</si>
  <si>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</si>
  <si>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</si>
  <si>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</si>
  <si>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</si>
  <si>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</si>
  <si>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</si>
  <si>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</si>
  <si>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</si>
  <si>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</si>
  <si>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</si>
  <si>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</si>
  <si>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</si>
  <si>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</si>
  <si>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</si>
  <si>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</si>
  <si>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</si>
  <si>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</si>
  <si>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</si>
  <si>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</si>
  <si>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</si>
  <si>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</si>
  <si>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</si>
  <si>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</si>
  <si>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</si>
  <si>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</si>
  <si>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</si>
  <si>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</si>
  <si>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</si>
  <si>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</si>
  <si>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</si>
  <si>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</si>
  <si>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</si>
  <si>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</si>
  <si>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</si>
  <si>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</si>
  <si>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</si>
  <si>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</si>
  <si>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</si>
  <si>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</si>
  <si>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</si>
  <si>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</si>
  <si>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</si>
  <si>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</si>
  <si>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</si>
  <si>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</si>
  <si>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</si>
  <si>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</si>
  <si>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</si>
  <si>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</si>
  <si>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</si>
  <si>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</si>
  <si>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</si>
  <si>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</si>
  <si>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</si>
  <si>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</si>
  <si>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</si>
  <si>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</si>
  <si>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</si>
  <si>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</si>
  <si>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</si>
  <si>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</si>
  <si>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</si>
  <si>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</si>
  <si>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</si>
  <si>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</si>
  <si>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</si>
  <si>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</si>
  <si>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</si>
  <si>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</si>
  <si>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</si>
  <si>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</si>
  <si>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</si>
  <si>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</si>
  <si>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</si>
  <si>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</si>
  <si>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</si>
  <si>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</si>
  <si>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</si>
  <si>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</si>
  <si>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</si>
  <si>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</si>
  <si>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</si>
  <si>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</si>
  <si>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</si>
  <si>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</si>
  <si>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</si>
  <si>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</si>
  <si>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</si>
  <si>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</si>
  <si>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</si>
  <si>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</si>
  <si>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</si>
  <si>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</si>
  <si>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</si>
  <si>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</si>
  <si>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</si>
  <si>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</si>
  <si>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</si>
  <si>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</si>
  <si>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</si>
  <si>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</si>
  <si>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</si>
  <si>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</si>
  <si>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</si>
  <si>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</si>
  <si>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</si>
  <si>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</si>
  <si>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</si>
  <si>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</si>
  <si>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</si>
  <si>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</si>
  <si>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</si>
  <si>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</si>
  <si>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</si>
  <si>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</si>
  <si>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</si>
  <si>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</si>
  <si>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</si>
  <si>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</si>
  <si>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</si>
  <si>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</si>
  <si>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</si>
  <si>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</si>
  <si>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</si>
  <si>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</si>
  <si>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</si>
  <si>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</si>
  <si>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</si>
  <si>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</si>
  <si>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</si>
  <si>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</si>
  <si>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</si>
  <si>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</si>
  <si>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</si>
  <si>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</si>
  <si>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</si>
  <si>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</si>
  <si>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</si>
  <si>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</si>
  <si>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</si>
  <si>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</si>
  <si>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</si>
  <si>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</si>
  <si>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</si>
  <si>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</si>
  <si>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</si>
  <si>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</si>
  <si>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</si>
  <si>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</si>
  <si>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</si>
  <si>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</si>
  <si>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</si>
  <si>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</si>
  <si>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</si>
  <si>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</si>
  <si>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</si>
  <si>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</si>
  <si>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</si>
  <si>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</si>
  <si>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</si>
  <si>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</si>
  <si>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</si>
  <si>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</si>
  <si>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</si>
  <si>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</si>
  <si>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</si>
  <si>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</si>
  <si>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</si>
  <si>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</si>
  <si>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</si>
  <si>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</si>
  <si>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</si>
  <si>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</si>
  <si>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</si>
  <si>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</si>
  <si>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</si>
  <si>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</si>
  <si>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</si>
  <si>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</si>
  <si>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</si>
  <si>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</si>
  <si>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</si>
  <si>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</si>
  <si>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</si>
  <si>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</si>
  <si>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</si>
  <si>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</si>
  <si>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</si>
  <si>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</si>
  <si>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</si>
  <si>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</si>
  <si>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</si>
  <si>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</si>
  <si>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</si>
  <si>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</si>
  <si>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</si>
  <si>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</si>
  <si>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</si>
  <si>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</si>
  <si>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</si>
  <si>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</si>
  <si>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</si>
  <si>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</si>
  <si>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</si>
  <si>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</si>
  <si>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</si>
  <si>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</si>
  <si>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</si>
  <si>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</si>
  <si>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</si>
  <si>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</si>
  <si>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</si>
  <si>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</si>
  <si>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</si>
  <si>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</si>
  <si>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</si>
  <si>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</si>
  <si>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</si>
  <si>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</si>
  <si>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</si>
  <si>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</si>
  <si>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</si>
  <si>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</si>
  <si>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</si>
  <si>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</si>
  <si>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</si>
  <si>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</si>
  <si>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</si>
  <si>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</si>
  <si>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</si>
  <si>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</si>
  <si>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</si>
  <si>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</si>
  <si>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</si>
  <si>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</si>
  <si>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</si>
  <si>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</si>
  <si>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</si>
  <si>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</si>
  <si>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</si>
  <si>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</si>
  <si>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</si>
  <si>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</si>
  <si>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</si>
  <si>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</si>
  <si>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</si>
  <si>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</si>
  <si>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</si>
  <si>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</si>
  <si>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</si>
  <si>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</si>
  <si>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</si>
  <si>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</si>
  <si>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</si>
  <si>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</si>
  <si>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</si>
  <si>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</si>
  <si>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</si>
  <si>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</si>
  <si>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</si>
  <si>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</si>
  <si>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</si>
  <si>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</si>
  <si>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</si>
  <si>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</si>
  <si>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</si>
  <si>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</si>
  <si>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</si>
  <si>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</si>
  <si>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</si>
  <si>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</si>
  <si>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</si>
  <si>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</si>
  <si>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</si>
  <si>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</si>
  <si>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</si>
  <si>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</si>
  <si>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</si>
  <si>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</si>
  <si>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</si>
  <si>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</si>
  <si>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</si>
  <si>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</si>
  <si>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</si>
  <si>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</si>
  <si>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</si>
  <si>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</si>
  <si>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</si>
  <si>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</si>
  <si>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</si>
  <si>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</si>
  <si>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</si>
  <si>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</si>
  <si>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</si>
  <si>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</si>
  <si>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</si>
  <si>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</si>
  <si>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</si>
  <si>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</si>
  <si>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</si>
  <si>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</si>
  <si>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</si>
  <si>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</si>
  <si>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</si>
  <si>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</si>
  <si>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</si>
  <si>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</si>
  <si>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</si>
  <si>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</si>
  <si>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</si>
  <si>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</si>
  <si>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</si>
  <si>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</si>
  <si>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</si>
  <si>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</si>
  <si>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</si>
  <si>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</si>
  <si>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</si>
  <si>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</si>
  <si>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</si>
  <si>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</si>
  <si>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</si>
  <si>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</si>
  <si>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</si>
  <si>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</si>
  <si>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</si>
  <si>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</si>
  <si>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</si>
  <si>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</si>
  <si>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</si>
  <si>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</si>
  <si>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</si>
  <si>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</si>
  <si>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</si>
  <si>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</si>
  <si>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</si>
  <si>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</si>
  <si>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</si>
  <si>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</si>
  <si>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</si>
  <si>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</si>
  <si>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</si>
  <si>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</si>
  <si>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</si>
  <si>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</si>
  <si>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</si>
  <si>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</si>
  <si>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</si>
  <si>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</si>
  <si>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</si>
  <si>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</si>
  <si>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</si>
  <si>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</si>
  <si>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</si>
  <si>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</si>
  <si>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</si>
  <si>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</si>
  <si>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</si>
  <si>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</si>
  <si>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</si>
  <si>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</si>
  <si>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</si>
  <si>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</si>
  <si>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</si>
  <si>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</si>
  <si>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</si>
  <si>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</si>
  <si>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</si>
  <si>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</si>
  <si>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</si>
  <si>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</si>
  <si>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</si>
  <si>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</si>
  <si>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</si>
  <si>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</si>
  <si>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</si>
  <si>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</si>
  <si>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</si>
  <si>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</si>
  <si>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</si>
  <si>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</si>
  <si>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</si>
  <si>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</si>
  <si>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</si>
  <si>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</si>
  <si>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</si>
  <si>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</si>
  <si>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</si>
  <si>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</si>
  <si>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</si>
  <si>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</si>
  <si>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</si>
  <si>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</si>
  <si>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</si>
  <si>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</si>
  <si>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</si>
  <si>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</si>
  <si>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</si>
  <si>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</si>
  <si>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</si>
  <si>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</si>
  <si>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</si>
  <si>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</si>
  <si>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</si>
  <si>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</si>
  <si>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</si>
  <si>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</si>
  <si>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</si>
  <si>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</si>
  <si>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</si>
  <si>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</si>
  <si>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</si>
  <si>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</si>
  <si>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</si>
  <si>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</si>
  <si>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</si>
  <si>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</si>
  <si>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</si>
  <si>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</si>
  <si>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</si>
  <si>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</si>
  <si>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</si>
  <si>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</si>
  <si>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</si>
  <si>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</si>
  <si>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</si>
  <si>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</si>
  <si>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</si>
  <si>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</si>
  <si>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</si>
  <si>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</si>
  <si>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</si>
  <si>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</si>
  <si>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</si>
  <si>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</si>
  <si>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</si>
  <si>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</si>
  <si>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</si>
  <si>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</si>
  <si>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</si>
  <si>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</si>
  <si>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</si>
  <si>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</si>
  <si>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</si>
  <si>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</si>
  <si>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</si>
  <si>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</si>
  <si>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</si>
  <si>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</si>
  <si>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</si>
  <si>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</si>
  <si>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</si>
  <si>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</si>
  <si>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</si>
  <si>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</si>
  <si>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</si>
  <si>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</si>
  <si>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</si>
  <si>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</si>
  <si>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</si>
  <si>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</si>
  <si>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</si>
  <si>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</si>
  <si>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</si>
  <si>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</si>
  <si>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</si>
  <si>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</si>
  <si>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</si>
  <si>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</si>
  <si>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</si>
  <si>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</si>
  <si>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</si>
  <si>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</si>
  <si>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</si>
  <si>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</si>
  <si>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</si>
  <si>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</si>
  <si>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</si>
  <si>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</si>
  <si>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</si>
  <si>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</si>
  <si>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</si>
  <si>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</si>
  <si>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</si>
  <si>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</si>
  <si>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</si>
  <si>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</si>
  <si>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</si>
  <si>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</si>
  <si>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</si>
  <si>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</si>
  <si>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</si>
  <si>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</si>
  <si>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</si>
  <si>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</si>
  <si>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</si>
  <si>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</si>
  <si>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</si>
  <si>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</si>
  <si>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</si>
  <si>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</si>
  <si>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</si>
  <si>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</si>
  <si>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</si>
  <si>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</si>
  <si>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</si>
  <si>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</si>
  <si>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</si>
  <si>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</si>
  <si>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</si>
  <si>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</si>
  <si>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</si>
  <si>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</si>
  <si>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</si>
  <si>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</si>
  <si>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</si>
  <si>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</si>
  <si>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</si>
  <si>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</si>
  <si>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</si>
  <si>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</si>
  <si>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</si>
  <si>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</si>
  <si>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</si>
  <si>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</si>
  <si>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</si>
  <si>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</si>
  <si>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</si>
  <si>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</si>
  <si>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</si>
  <si>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</si>
  <si>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</si>
  <si>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</si>
  <si>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</si>
  <si>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</si>
  <si>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</si>
  <si>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</si>
  <si>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</si>
  <si>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</si>
  <si>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</si>
  <si>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</si>
  <si>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</si>
  <si>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</si>
  <si>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</si>
  <si>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</si>
  <si>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</si>
  <si>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</si>
  <si>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</si>
  <si>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</si>
  <si>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</si>
  <si>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</si>
  <si>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</si>
  <si>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</si>
  <si>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</si>
  <si>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</si>
  <si>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</si>
  <si>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</si>
  <si>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</si>
  <si>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</si>
  <si>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</si>
  <si>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</si>
  <si>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</si>
  <si>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</si>
  <si>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</si>
  <si>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</si>
  <si>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</si>
  <si>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</si>
  <si>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</si>
  <si>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</si>
  <si>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</si>
  <si>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</si>
  <si>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</si>
  <si>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</si>
  <si>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</si>
  <si>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</si>
  <si>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</si>
  <si>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</si>
  <si>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</si>
  <si>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</si>
  <si>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</si>
  <si>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</si>
  <si>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</si>
  <si>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</si>
  <si>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</si>
  <si>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</si>
  <si>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</si>
  <si>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</si>
  <si>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</si>
  <si>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</si>
  <si>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</si>
  <si>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</si>
  <si>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</si>
  <si>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</si>
  <si>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</si>
  <si>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</si>
  <si>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</si>
  <si>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</si>
  <si>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</si>
  <si>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</si>
  <si>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</si>
  <si>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</si>
  <si>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</si>
  <si>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</si>
  <si>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</si>
  <si>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</si>
  <si>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</si>
  <si>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</si>
  <si>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</si>
  <si>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</si>
  <si>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</si>
  <si>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</si>
  <si>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</si>
  <si>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</si>
  <si>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</si>
  <si>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</si>
  <si>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</si>
  <si>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</si>
  <si>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</si>
  <si>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</si>
  <si>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</si>
  <si>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</si>
  <si>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</si>
  <si>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</si>
  <si>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</si>
  <si>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</si>
  <si>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</si>
  <si>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</si>
  <si>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</si>
  <si>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</si>
  <si>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</si>
  <si>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</si>
  <si>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</si>
  <si>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</si>
  <si>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</si>
  <si>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</si>
  <si>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</si>
  <si>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</si>
  <si>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</si>
  <si>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</si>
  <si>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</si>
  <si>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</si>
  <si>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</si>
  <si>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</si>
  <si>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</si>
  <si>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</si>
  <si>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</si>
  <si>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</si>
  <si>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</si>
  <si>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</si>
  <si>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</si>
  <si>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</si>
  <si>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</si>
  <si>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</si>
  <si>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</si>
  <si>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</si>
  <si>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</si>
  <si>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</si>
  <si>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</si>
  <si>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</si>
  <si>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</si>
  <si>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</si>
  <si>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</si>
  <si>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</si>
  <si>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</si>
  <si>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</si>
  <si>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</si>
  <si>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</si>
  <si>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</si>
  <si>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</si>
  <si>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</si>
  <si>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</si>
  <si>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</si>
  <si>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</si>
  <si>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</si>
  <si>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</si>
  <si>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</si>
  <si>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</si>
  <si>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</si>
  <si>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</si>
  <si>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</si>
  <si>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</si>
  <si>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</si>
  <si>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</si>
  <si>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</si>
  <si>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</si>
  <si>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</si>
  <si>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</si>
  <si>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</si>
  <si>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</si>
  <si>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</si>
  <si>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</si>
  <si>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</si>
  <si>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</si>
  <si>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</si>
  <si>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</si>
  <si>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</si>
  <si>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</si>
  <si>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</si>
  <si>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</si>
  <si>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</si>
  <si>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</si>
  <si>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</si>
  <si>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</si>
  <si>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</si>
  <si>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</si>
  <si>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</si>
  <si>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</si>
  <si>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</si>
  <si>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</si>
  <si>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</si>
  <si>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</si>
  <si>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</si>
  <si>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</si>
  <si>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</si>
  <si>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</si>
  <si>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</si>
  <si>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</si>
  <si>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</si>
  <si>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</si>
  <si>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</si>
  <si>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</si>
  <si>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</si>
  <si>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</si>
  <si>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</si>
  <si>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</si>
  <si>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</si>
  <si>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</si>
  <si>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</si>
  <si>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</si>
  <si>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</si>
  <si>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</si>
  <si>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</si>
  <si>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</si>
  <si>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</si>
  <si>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</si>
  <si>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</si>
  <si>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</si>
  <si>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</si>
  <si>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</si>
  <si>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</si>
  <si>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</si>
  <si>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</si>
  <si>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</si>
  <si>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</si>
  <si>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</si>
  <si>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</si>
  <si>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</si>
  <si>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</si>
  <si>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</si>
  <si>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</si>
  <si>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</si>
  <si>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</si>
  <si>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</si>
  <si>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</si>
  <si>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</si>
  <si>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</si>
  <si>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</si>
  <si>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</si>
  <si>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</si>
  <si>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</si>
  <si>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</si>
  <si>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</si>
  <si>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</si>
  <si>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</si>
  <si>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</si>
  <si>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</si>
  <si>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</si>
  <si>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</si>
  <si>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</si>
  <si>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</si>
  <si>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</si>
  <si>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</si>
  <si>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</si>
  <si>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</si>
  <si>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</si>
  <si>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</si>
  <si>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</si>
  <si>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</si>
  <si>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</si>
  <si>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</si>
  <si>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</si>
  <si>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</si>
  <si>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</si>
  <si>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</si>
  <si>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</si>
  <si>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</si>
  <si>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</si>
  <si>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</si>
  <si>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</si>
  <si>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</si>
  <si>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</si>
  <si>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</si>
  <si>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</si>
  <si>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</si>
  <si>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</si>
  <si>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</si>
  <si>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</si>
  <si>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</si>
  <si>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</si>
  <si>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</si>
  <si>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</si>
  <si>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</si>
  <si>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</si>
  <si>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</si>
  <si>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</si>
  <si>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</si>
  <si>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</si>
  <si>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</si>
  <si>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</si>
  <si>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</si>
  <si>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</si>
  <si>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</si>
  <si>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</si>
  <si>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</si>
  <si>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</si>
  <si>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</si>
  <si>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</si>
  <si>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</si>
  <si>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</si>
  <si>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</si>
  <si>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</si>
  <si>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</si>
  <si>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</si>
  <si>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</si>
  <si>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</si>
  <si>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</si>
  <si>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</si>
  <si>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</si>
  <si>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</si>
  <si>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</si>
  <si>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</si>
  <si>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</si>
  <si>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</si>
  <si>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</si>
  <si>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</si>
  <si>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</si>
  <si>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</si>
  <si>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</si>
  <si>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</si>
  <si>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</si>
  <si>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</si>
  <si>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</si>
  <si>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</si>
  <si>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</si>
  <si>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</si>
  <si>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</si>
  <si>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</si>
  <si>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</si>
  <si>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</si>
  <si>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</si>
  <si>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</si>
  <si>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</si>
  <si>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</si>
  <si>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</si>
  <si>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</si>
  <si>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</si>
  <si>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</si>
  <si>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</si>
  <si>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</si>
  <si>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</si>
  <si>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</si>
  <si>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</si>
  <si>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</si>
  <si>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</si>
  <si>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</si>
  <si>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</si>
  <si>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</si>
  <si>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</si>
  <si>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</si>
  <si>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</si>
  <si>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</si>
  <si>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</si>
  <si>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</si>
  <si>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</si>
  <si>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</si>
  <si>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</si>
  <si>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</si>
  <si>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</si>
  <si>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</si>
  <si>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</si>
  <si>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</si>
  <si>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</si>
  <si>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</si>
  <si>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</si>
  <si>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</si>
  <si>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</si>
  <si>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</si>
  <si>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</si>
  <si>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</si>
  <si>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</si>
  <si>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</si>
  <si>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</si>
  <si>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</si>
  <si>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</si>
  <si>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</si>
  <si>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</si>
  <si>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</si>
  <si>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</si>
  <si>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</si>
  <si>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</si>
  <si>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</si>
  <si>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</si>
  <si>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</si>
  <si>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</si>
  <si>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</si>
  <si>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</si>
  <si>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</si>
  <si>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</si>
  <si>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</si>
  <si>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</si>
  <si>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</si>
  <si>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</si>
  <si>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</si>
  <si>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</si>
  <si>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</si>
  <si>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</si>
  <si>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</si>
  <si>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</si>
  <si>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</si>
  <si>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</si>
  <si>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</si>
  <si>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</si>
  <si>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</si>
  <si>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</si>
  <si>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</si>
  <si>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</si>
  <si>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</si>
  <si>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</si>
  <si>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</si>
  <si>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</si>
  <si>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</si>
  <si>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</si>
  <si>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</si>
  <si>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</si>
  <si>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</si>
  <si>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</si>
  <si>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</si>
  <si>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</si>
  <si>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</si>
  <si>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</si>
  <si>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</si>
  <si>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</si>
  <si>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</si>
  <si>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</si>
  <si>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</si>
  <si>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</si>
  <si>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</si>
  <si>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</si>
  <si>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</si>
  <si>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</si>
  <si>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</si>
  <si>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</si>
  <si>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</si>
  <si>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</si>
  <si>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</si>
  <si>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</si>
  <si>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</si>
  <si>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</si>
  <si>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</si>
  <si>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</si>
  <si>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</si>
  <si>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</si>
  <si>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</si>
  <si>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</si>
  <si>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</si>
  <si>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</si>
  <si>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</si>
  <si>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</si>
  <si>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</si>
  <si>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</si>
  <si>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</si>
  <si>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</si>
  <si>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</si>
  <si>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</si>
  <si>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</si>
  <si>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</si>
  <si>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</si>
  <si>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</si>
  <si>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</si>
  <si>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</si>
  <si>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</si>
  <si>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</si>
  <si>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</si>
  <si>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</si>
  <si>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</si>
  <si>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</si>
  <si>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</si>
  <si>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</si>
  <si>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</si>
  <si>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</si>
  <si>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</si>
  <si>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</si>
  <si>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</si>
  <si>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</si>
  <si>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</si>
  <si>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</si>
  <si>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</si>
  <si>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</si>
  <si>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</si>
  <si>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</si>
  <si>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</si>
  <si>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</si>
  <si>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</si>
  <si>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</si>
  <si>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</si>
  <si>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</si>
  <si>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</si>
  <si>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</si>
  <si>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</si>
  <si>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</si>
  <si>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</si>
  <si>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</si>
  <si>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</si>
  <si>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</si>
  <si>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</si>
  <si>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</si>
  <si>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</si>
  <si>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</si>
  <si>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</si>
  <si>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</si>
  <si>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</si>
  <si>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</si>
  <si>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</si>
  <si>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</si>
  <si>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</si>
  <si>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</si>
  <si>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</si>
  <si>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</si>
  <si>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</si>
  <si>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</si>
  <si>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</si>
  <si>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</si>
  <si>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</si>
  <si>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</si>
  <si>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</si>
  <si>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</si>
  <si>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</si>
  <si>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</si>
  <si>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</si>
  <si>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</si>
  <si>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</si>
  <si>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</si>
  <si>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</si>
  <si>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</si>
  <si>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</si>
  <si>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</si>
  <si>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</si>
  <si>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</si>
  <si>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</si>
  <si>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</si>
  <si>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</si>
  <si>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</si>
  <si>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</si>
  <si>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</si>
  <si>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</si>
  <si>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</si>
  <si>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</si>
  <si>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</si>
  <si>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</si>
  <si>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</si>
  <si>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</si>
  <si>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</si>
  <si>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</si>
  <si>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</si>
  <si>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</si>
  <si>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</si>
  <si>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</si>
  <si>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</si>
  <si>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</si>
  <si>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</si>
  <si>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</si>
  <si>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</si>
  <si>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</si>
  <si>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</si>
  <si>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</si>
  <si>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</si>
  <si>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</si>
  <si>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</si>
  <si>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</si>
  <si>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</si>
  <si>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</si>
  <si>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</si>
  <si>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</si>
  <si>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</si>
  <si>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</si>
  <si>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</si>
  <si>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</si>
  <si>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</si>
  <si>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</si>
  <si>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</si>
  <si>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</si>
  <si>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</si>
  <si>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</si>
  <si>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</si>
  <si>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</si>
  <si>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</si>
  <si>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</si>
  <si>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</si>
  <si>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</si>
  <si>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</si>
  <si>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</si>
  <si>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</si>
  <si>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</si>
  <si>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</si>
  <si>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</si>
  <si>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</si>
  <si>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</si>
  <si>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</si>
  <si>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</si>
  <si>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</si>
  <si>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</si>
  <si>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</si>
  <si>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</si>
  <si>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</si>
  <si>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</si>
  <si>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</si>
  <si>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</si>
  <si>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</si>
  <si>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</si>
  <si>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</si>
  <si>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</si>
  <si>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</si>
  <si>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</si>
  <si>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</si>
  <si>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</si>
  <si>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</si>
  <si>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</si>
  <si>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</si>
  <si>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</si>
  <si>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</si>
  <si>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</si>
  <si>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</si>
  <si>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</si>
  <si>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</si>
  <si>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</si>
  <si>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</si>
  <si>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</si>
  <si>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</si>
  <si>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</si>
  <si>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</si>
  <si>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</si>
  <si>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</si>
  <si>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</si>
  <si>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</si>
  <si>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</si>
  <si>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</si>
  <si>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</si>
  <si>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</si>
  <si>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</si>
  <si>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</si>
  <si>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</si>
  <si>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</si>
  <si>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</si>
  <si>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</si>
  <si>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</si>
  <si>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</si>
  <si>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</si>
  <si>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</si>
  <si>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</si>
  <si>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</si>
  <si>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</si>
  <si>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</si>
  <si>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</si>
  <si>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</si>
  <si>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</si>
  <si>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</si>
  <si>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</si>
  <si>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</si>
  <si>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</si>
  <si>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</si>
  <si>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</si>
  <si>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</si>
  <si>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</si>
  <si>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</si>
  <si>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</si>
  <si>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</si>
  <si>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</si>
  <si>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</si>
  <si>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</si>
  <si>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</si>
  <si>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</si>
  <si>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</si>
  <si>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</si>
  <si>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</si>
  <si>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</si>
  <si>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</si>
  <si>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</si>
  <si>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</si>
  <si>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</si>
  <si>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</si>
  <si>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</si>
  <si>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</si>
  <si>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</si>
  <si>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</si>
  <si>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</si>
  <si>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</si>
  <si>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</si>
  <si>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</si>
  <si>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</si>
  <si>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</si>
  <si>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</si>
  <si>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</si>
  <si>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</si>
  <si>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</si>
  <si>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</si>
  <si>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</si>
  <si>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</si>
  <si>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</si>
  <si>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</si>
  <si>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</si>
  <si>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</si>
  <si>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</si>
  <si>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</si>
  <si>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</si>
  <si>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</si>
  <si>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</si>
  <si>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</si>
  <si>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</si>
  <si>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</si>
  <si>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</si>
  <si>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</si>
  <si>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</si>
  <si>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</si>
  <si>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</si>
  <si>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</si>
  <si>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</si>
  <si>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</si>
  <si>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</si>
  <si>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</si>
  <si>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</si>
  <si>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</si>
  <si>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</si>
  <si>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</si>
  <si>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</si>
  <si>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</si>
  <si>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</si>
  <si>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</si>
  <si>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</si>
  <si>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</si>
  <si>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</si>
  <si>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</si>
  <si>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</si>
  <si>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</si>
  <si>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</si>
  <si>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</si>
  <si>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</si>
  <si>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</si>
  <si>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</si>
  <si>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</si>
  <si>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</si>
  <si>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</si>
  <si>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</si>
  <si>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</si>
  <si>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</si>
  <si>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</si>
  <si>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</si>
  <si>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</si>
  <si>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</si>
  <si>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</si>
  <si>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</si>
  <si>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</si>
  <si>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</si>
  <si>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</si>
  <si>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</si>
  <si>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</si>
  <si>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</si>
  <si>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</si>
  <si>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</si>
  <si>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</si>
  <si>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</si>
  <si>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</si>
  <si>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</si>
  <si>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</si>
  <si>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</si>
  <si>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</si>
  <si>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</si>
  <si>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</si>
  <si>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</si>
  <si>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</si>
  <si>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</si>
  <si>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</si>
  <si>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</si>
  <si>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</si>
  <si>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</si>
  <si>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</si>
  <si>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</si>
  <si>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</si>
  <si>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</si>
  <si>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</si>
  <si>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</si>
  <si>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</si>
  <si>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</si>
  <si>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</si>
  <si>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</si>
  <si>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</si>
  <si>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</si>
  <si>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</si>
  <si>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</si>
  <si>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</si>
  <si>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</si>
  <si>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</si>
  <si>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</si>
  <si>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</si>
  <si>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</si>
  <si>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</si>
  <si>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</si>
  <si>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</si>
  <si>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</si>
  <si>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</si>
  <si>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</si>
  <si>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</si>
  <si>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</si>
  <si>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</si>
  <si>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</si>
  <si>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</si>
  <si>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</si>
  <si>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</si>
  <si>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</si>
  <si>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</si>
  <si>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</si>
  <si>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</si>
  <si>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</si>
  <si>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</si>
  <si>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</si>
  <si>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</si>
  <si>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</si>
  <si>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</si>
  <si>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</si>
  <si>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</si>
  <si>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</si>
  <si>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</si>
  <si>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</si>
  <si>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</si>
  <si>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</si>
  <si>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</si>
  <si>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</si>
  <si>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</si>
  <si>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</si>
  <si>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</si>
  <si>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</si>
  <si>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</si>
  <si>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</si>
  <si>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</si>
  <si>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</si>
  <si>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</si>
  <si>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</si>
  <si>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</si>
  <si>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</si>
  <si>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</si>
  <si>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</si>
  <si>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</si>
  <si>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</si>
  <si>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</si>
  <si>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</si>
  <si>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</si>
  <si>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</si>
  <si>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</si>
  <si>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</si>
  <si>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</si>
  <si>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</si>
  <si>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</si>
  <si>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</si>
  <si>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</si>
  <si>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</si>
  <si>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</si>
  <si>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</si>
  <si>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</si>
  <si>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</si>
  <si>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</si>
  <si>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</si>
  <si>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</si>
  <si>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</si>
  <si>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</si>
  <si>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</si>
  <si>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</si>
  <si>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</si>
  <si>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</si>
  <si>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</si>
  <si>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</si>
  <si>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</si>
  <si>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</si>
  <si>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</si>
  <si>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</si>
  <si>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</si>
  <si>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</si>
  <si>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</si>
  <si>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</si>
  <si>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</si>
  <si>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</si>
  <si>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</si>
  <si>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</si>
  <si>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</si>
  <si>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</si>
  <si>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</si>
  <si>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</si>
  <si>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</si>
  <si>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</si>
  <si>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</si>
  <si>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</si>
  <si>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</si>
  <si>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</si>
  <si>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</si>
  <si>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</si>
  <si>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</si>
  <si>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</si>
  <si>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</si>
  <si>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</si>
  <si>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</si>
  <si>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</si>
  <si>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</si>
  <si>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</si>
  <si>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</si>
  <si>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</si>
  <si>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</si>
  <si>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</si>
  <si>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</si>
  <si>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</si>
  <si>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</si>
  <si>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</si>
  <si>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</si>
  <si>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</si>
  <si>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</si>
  <si>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</si>
  <si>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</si>
  <si>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</si>
  <si>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</si>
  <si>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</si>
  <si>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</si>
  <si>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</si>
  <si>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</si>
  <si>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</si>
  <si>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</si>
  <si>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</si>
  <si>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</si>
  <si>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</si>
  <si>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</si>
  <si>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</si>
  <si>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</si>
  <si>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</si>
  <si>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</si>
  <si>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</si>
  <si>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</si>
  <si>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</si>
  <si>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</si>
  <si>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</si>
  <si>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</si>
  <si>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</si>
  <si>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</si>
  <si>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</si>
  <si>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</si>
  <si>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</si>
  <si>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</si>
  <si>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</si>
  <si>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</si>
  <si>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</si>
  <si>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</si>
  <si>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</si>
  <si>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</si>
  <si>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</si>
  <si>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</si>
  <si>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</si>
  <si>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</si>
  <si>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</si>
  <si>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</si>
  <si>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</si>
  <si>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</si>
  <si>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</si>
  <si>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</si>
  <si>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</si>
  <si>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</si>
  <si>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</si>
  <si>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</si>
  <si>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</si>
  <si>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</si>
  <si>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</si>
  <si>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</si>
  <si>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</si>
  <si>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</si>
  <si>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</si>
  <si>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</si>
  <si>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</si>
  <si>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</si>
  <si>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</si>
  <si>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</si>
  <si>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</si>
  <si>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</si>
  <si>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</si>
  <si>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</si>
  <si>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</si>
  <si>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</si>
  <si>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</si>
  <si>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</si>
  <si>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</si>
  <si>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</si>
  <si>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</si>
  <si>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</si>
  <si>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</si>
  <si>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</si>
  <si>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</si>
  <si>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</si>
  <si>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</si>
  <si>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</si>
  <si>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</si>
  <si>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</si>
  <si>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</si>
  <si>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</si>
  <si>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</si>
  <si>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</si>
  <si>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</si>
  <si>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</si>
  <si>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</si>
  <si>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</si>
  <si>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</si>
  <si>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</si>
  <si>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</si>
  <si>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</si>
  <si>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</si>
  <si>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</si>
  <si>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</si>
  <si>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</si>
  <si>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</si>
  <si>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</si>
  <si>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</si>
  <si>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</si>
  <si>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</si>
  <si>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</si>
  <si>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</si>
  <si>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</si>
  <si>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</si>
  <si>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</si>
  <si>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</si>
  <si>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</si>
  <si>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</si>
  <si>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</si>
  <si>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</si>
  <si>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</si>
  <si>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</si>
  <si>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</si>
  <si>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</si>
  <si>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</si>
  <si>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</si>
  <si>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</si>
  <si>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</si>
  <si>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</si>
  <si>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</si>
  <si>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</si>
  <si>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</si>
  <si>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</si>
  <si>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</si>
  <si>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</si>
  <si>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</si>
  <si>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</si>
  <si>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</si>
  <si>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</si>
  <si>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</si>
  <si>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</si>
  <si>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</si>
  <si>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</si>
  <si>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</si>
  <si>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</si>
  <si>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</si>
  <si>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</si>
  <si>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</si>
  <si>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</si>
  <si>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</si>
  <si>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</si>
  <si>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</si>
  <si>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</si>
  <si>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</si>
  <si>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</si>
  <si>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</si>
  <si>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</si>
  <si>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</si>
  <si>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</si>
  <si>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</si>
  <si>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</si>
  <si>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</si>
  <si>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</si>
  <si>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</si>
  <si>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</si>
  <si>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</si>
  <si>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</si>
  <si>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</si>
  <si>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</si>
  <si>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</si>
  <si>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</si>
  <si>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</si>
  <si>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</si>
  <si>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</si>
  <si>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</si>
  <si>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</si>
  <si>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</si>
  <si>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</si>
  <si>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</si>
  <si>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</si>
  <si>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</si>
  <si>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</si>
  <si>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</si>
  <si>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</si>
  <si>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</si>
  <si>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</si>
  <si>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</si>
  <si>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</si>
  <si>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</si>
  <si>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</si>
  <si>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</si>
  <si>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</si>
  <si>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</si>
  <si>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</si>
  <si>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</si>
  <si>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</si>
  <si>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</si>
  <si>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</si>
  <si>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</si>
  <si>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</si>
  <si>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</si>
  <si>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</si>
  <si>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</si>
  <si>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</si>
  <si>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</si>
  <si>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</si>
  <si>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</si>
  <si>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</si>
  <si>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</si>
  <si>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</si>
  <si>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</si>
  <si>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</si>
  <si>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</si>
  <si>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</si>
  <si>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</si>
  <si>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</si>
  <si>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</si>
  <si>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</si>
  <si>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</si>
  <si>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</si>
  <si>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</si>
  <si>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</si>
  <si>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</si>
  <si>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</si>
  <si>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</si>
  <si>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</si>
  <si>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</si>
  <si>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</si>
  <si>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</si>
  <si>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</si>
  <si>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</si>
  <si>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</si>
  <si>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</si>
  <si>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</si>
  <si>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</si>
  <si>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</si>
  <si>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</si>
  <si>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</si>
  <si>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</si>
  <si>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</si>
  <si>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</si>
  <si>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</si>
  <si>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</si>
  <si>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</si>
  <si>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</si>
  <si>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</si>
  <si>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</si>
  <si>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</si>
  <si>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</si>
  <si>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</si>
  <si>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</si>
  <si>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</si>
  <si>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</si>
  <si>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</si>
  <si>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</si>
  <si>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</si>
  <si>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</si>
  <si>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</si>
  <si>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</si>
  <si>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</si>
  <si>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</si>
  <si>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</si>
  <si>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</si>
  <si>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</si>
  <si>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</si>
  <si>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</si>
  <si>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</si>
  <si>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</si>
  <si>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</si>
  <si>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</si>
  <si>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</si>
  <si>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</si>
  <si>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</si>
  <si>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</si>
  <si>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</si>
  <si>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</si>
  <si>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</si>
  <si>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</si>
  <si>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</si>
  <si>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</si>
  <si>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</si>
  <si>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</si>
  <si>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</si>
  <si>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</si>
  <si>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</si>
  <si>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</si>
  <si>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</si>
  <si>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</si>
  <si>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</si>
  <si>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</si>
  <si>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</si>
  <si>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</si>
  <si>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</si>
  <si>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</si>
  <si>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</si>
  <si>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</si>
  <si>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</si>
  <si>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</si>
  <si>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</si>
  <si>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</si>
  <si>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</si>
  <si>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</si>
  <si>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</si>
  <si>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</si>
  <si>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</si>
  <si>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</si>
  <si>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</si>
  <si>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</si>
  <si>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</si>
  <si>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</si>
  <si>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</si>
  <si>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</si>
  <si>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</si>
  <si>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</si>
  <si>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</si>
  <si>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</si>
  <si>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</si>
  <si>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</si>
  <si>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</si>
  <si>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</si>
  <si>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</si>
  <si>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</si>
  <si>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</si>
  <si>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</si>
  <si>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</si>
  <si>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</si>
  <si>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</si>
  <si>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</si>
  <si>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</si>
  <si>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</si>
  <si>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</si>
  <si>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</si>
  <si>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</si>
  <si>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</si>
  <si>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</si>
  <si>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</si>
  <si>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</si>
  <si>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</si>
  <si>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</si>
  <si>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</si>
  <si>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</si>
  <si>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</si>
  <si>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</si>
  <si>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</si>
  <si>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</si>
  <si>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</si>
  <si>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</si>
  <si>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</si>
  <si>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</si>
  <si>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</si>
  <si>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</si>
  <si>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</si>
  <si>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</si>
  <si>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</si>
  <si>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</si>
  <si>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</si>
  <si>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</si>
  <si>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</si>
  <si>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</si>
  <si>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</si>
  <si>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</si>
  <si>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</si>
  <si>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</si>
  <si>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</si>
  <si>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</si>
  <si>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</si>
  <si>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</si>
  <si>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</si>
  <si>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</si>
  <si>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</si>
  <si>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</si>
  <si>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</si>
  <si>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</si>
  <si>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</si>
  <si>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</si>
  <si>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</si>
  <si>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</si>
  <si>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</si>
  <si>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</si>
  <si>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</si>
  <si>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</si>
  <si>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</si>
  <si>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</si>
  <si>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</si>
  <si>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</si>
  <si>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</si>
  <si>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</si>
  <si>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</si>
  <si>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</si>
  <si>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</si>
  <si>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</si>
  <si>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</si>
  <si>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</si>
  <si>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</si>
  <si>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</si>
  <si>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</si>
  <si>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</si>
  <si>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</si>
  <si>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</si>
  <si>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</si>
  <si>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</si>
  <si>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</si>
  <si>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</si>
  <si>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</si>
  <si>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</si>
  <si>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</si>
  <si>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</si>
  <si>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</si>
  <si>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</si>
  <si>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</si>
  <si>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</si>
  <si>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</si>
  <si>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</si>
  <si>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</si>
  <si>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</si>
  <si>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</si>
  <si>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</si>
  <si>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</si>
  <si>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</si>
  <si>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</si>
  <si>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</si>
  <si>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</si>
  <si>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</si>
  <si>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</si>
  <si>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</si>
  <si>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</si>
  <si>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</si>
  <si>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</si>
  <si>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</si>
  <si>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</si>
  <si>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</si>
  <si>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</si>
  <si>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</si>
  <si>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</si>
  <si>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</si>
  <si>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</si>
  <si>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</si>
  <si>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</si>
  <si>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</si>
  <si>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</si>
  <si>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</si>
  <si>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</si>
  <si>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</si>
  <si>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</si>
  <si>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</si>
  <si>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</si>
  <si>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</si>
  <si>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</si>
  <si>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</si>
  <si>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</si>
  <si>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</si>
  <si>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</si>
  <si>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</si>
  <si>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</si>
  <si>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</si>
  <si>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</si>
  <si>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</si>
  <si>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</si>
  <si>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</si>
  <si>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</si>
  <si>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</si>
  <si>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</si>
  <si>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</si>
  <si>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</si>
  <si>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</si>
  <si>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</si>
  <si>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</si>
  <si>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</si>
  <si>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</si>
  <si>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</si>
  <si>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</si>
  <si>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</si>
  <si>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</si>
  <si>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</si>
  <si>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</si>
  <si>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</si>
  <si>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</si>
  <si>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</si>
  <si>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</si>
  <si>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</si>
  <si>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</si>
  <si>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</si>
  <si>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</si>
  <si>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</si>
  <si>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</si>
  <si>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</si>
  <si>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</si>
  <si>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</si>
  <si>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</si>
  <si>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</si>
  <si>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</si>
  <si>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</si>
  <si>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</si>
  <si>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</si>
  <si>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</si>
  <si>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</si>
  <si>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</si>
  <si>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</si>
  <si>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</si>
  <si>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</si>
  <si>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</si>
  <si>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</si>
  <si>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</si>
  <si>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</si>
  <si>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</si>
  <si>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</si>
  <si>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</si>
  <si>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</si>
  <si>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</si>
  <si>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</si>
  <si>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</si>
  <si>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</si>
  <si>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</si>
  <si>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</si>
  <si>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</si>
  <si>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</si>
  <si>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</si>
  <si>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</si>
  <si>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</si>
  <si>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</si>
  <si>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</si>
  <si>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</si>
  <si>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</si>
  <si>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</si>
  <si>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</si>
  <si>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</si>
  <si>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</si>
  <si>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</si>
  <si>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</si>
  <si>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</si>
  <si>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</si>
  <si>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</si>
  <si>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</si>
  <si>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</si>
  <si>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</si>
  <si>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</si>
  <si>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</si>
  <si>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</si>
  <si>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</si>
  <si>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</si>
  <si>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</si>
  <si>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</si>
  <si>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</si>
  <si>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</si>
  <si>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</si>
  <si>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</si>
  <si>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</si>
  <si>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</si>
  <si>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</si>
  <si>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</si>
  <si>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</si>
  <si>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</si>
  <si>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</si>
  <si>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</si>
  <si>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</si>
  <si>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</si>
  <si>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</si>
  <si>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</si>
  <si>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</si>
  <si>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</si>
  <si>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</si>
  <si>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</si>
  <si>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</si>
  <si>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</si>
  <si>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</si>
  <si>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</si>
  <si>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</si>
  <si>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</si>
  <si>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</si>
  <si>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</si>
  <si>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</si>
  <si>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</si>
  <si>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</si>
  <si>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</si>
  <si>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</si>
  <si>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</si>
  <si>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</si>
  <si>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</si>
  <si>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</si>
  <si>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</si>
  <si>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</si>
  <si>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</si>
  <si>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</si>
  <si>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</si>
  <si>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</si>
  <si>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</si>
  <si>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</si>
  <si>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</si>
  <si>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</si>
  <si>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</si>
  <si>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</si>
  <si>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</si>
  <si>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</si>
  <si>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</si>
  <si>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</si>
  <si>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</si>
  <si>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</si>
  <si>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</si>
  <si>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</si>
  <si>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</si>
  <si>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</si>
  <si>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</si>
  <si>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</si>
  <si>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</si>
  <si>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</si>
  <si>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</si>
  <si>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</si>
  <si>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</si>
  <si>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</si>
  <si>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</si>
  <si>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</si>
  <si>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</si>
  <si>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</si>
  <si>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</si>
  <si>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</si>
  <si>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</si>
  <si>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</si>
  <si>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</si>
  <si>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</si>
  <si>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</si>
  <si>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</si>
  <si>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</si>
  <si>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</si>
  <si>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</si>
  <si>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</si>
  <si>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</si>
  <si>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</si>
  <si>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</si>
  <si>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</si>
  <si>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</si>
  <si>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</si>
  <si>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</si>
  <si>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</si>
  <si>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</si>
  <si>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</si>
  <si>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</si>
  <si>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</si>
  <si>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</si>
  <si>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</si>
  <si>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</si>
  <si>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</si>
  <si>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</si>
  <si>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</si>
  <si>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</si>
  <si>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</si>
  <si>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</si>
  <si>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</si>
  <si>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</si>
  <si>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</si>
  <si>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</si>
  <si>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</si>
  <si>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</si>
  <si>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</si>
  <si>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</si>
  <si>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</si>
  <si>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</si>
  <si>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</si>
  <si>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</si>
  <si>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</si>
  <si>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</si>
  <si>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</si>
  <si>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</si>
  <si>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</si>
  <si>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</si>
  <si>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</si>
  <si>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</si>
  <si>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</si>
  <si>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</si>
  <si>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</si>
  <si>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</si>
  <si>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</si>
  <si>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</si>
  <si>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</si>
  <si>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</si>
  <si>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</si>
  <si>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</si>
  <si>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</si>
  <si>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</si>
  <si>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</si>
  <si>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</si>
  <si>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</si>
  <si>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</si>
  <si>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</si>
  <si>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</si>
  <si>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</si>
  <si>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</si>
  <si>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</si>
  <si>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</si>
  <si>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</si>
  <si>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</si>
  <si>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</si>
  <si>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</si>
  <si>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</si>
  <si>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</si>
  <si>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</si>
  <si>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</si>
  <si>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</si>
  <si>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</si>
  <si>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</si>
  <si>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</si>
  <si>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</si>
  <si>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</si>
  <si>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</si>
  <si>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</si>
  <si>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</si>
  <si>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</si>
  <si>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</si>
  <si>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</si>
  <si>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</si>
  <si>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</si>
  <si>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</si>
  <si>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</si>
  <si>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</si>
  <si>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</si>
  <si>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</si>
  <si>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</si>
  <si>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</si>
  <si>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</si>
  <si>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</si>
  <si>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</si>
  <si>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</si>
  <si>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</si>
  <si>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</si>
  <si>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</si>
  <si>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</si>
  <si>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</si>
  <si>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</si>
  <si>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</si>
  <si>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</si>
  <si>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</si>
  <si>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</si>
  <si>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</si>
  <si>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</si>
  <si>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</si>
  <si>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</si>
  <si>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</si>
  <si>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</si>
  <si>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</si>
  <si>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</si>
  <si>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</si>
  <si>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</si>
  <si>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</si>
  <si>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</si>
  <si>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</si>
  <si>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</si>
  <si>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</si>
  <si>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</si>
  <si>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</si>
  <si>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</si>
  <si>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</si>
  <si>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</si>
  <si>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</si>
  <si>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</si>
  <si>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</si>
  <si>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</si>
  <si>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</si>
  <si>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</si>
  <si>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</si>
  <si>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</si>
  <si>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</si>
  <si>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</si>
  <si>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</si>
  <si>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</si>
  <si>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</si>
  <si>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</si>
  <si>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</si>
  <si>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</si>
  <si>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</si>
  <si>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</si>
  <si>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</si>
  <si>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</si>
  <si>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</si>
  <si>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</si>
  <si>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</si>
  <si>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</si>
  <si>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</si>
  <si>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</si>
  <si>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</si>
  <si>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</si>
  <si>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</si>
  <si>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</si>
  <si>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</si>
  <si>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</si>
  <si>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</si>
  <si>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</si>
  <si>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</si>
  <si>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</si>
  <si>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</si>
  <si>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</si>
  <si>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</si>
  <si>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</si>
  <si>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</si>
  <si>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</si>
  <si>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</si>
  <si>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</si>
  <si>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</si>
  <si>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</si>
  <si>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</si>
  <si>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</si>
  <si>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</si>
  <si>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</si>
  <si>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</si>
  <si>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</si>
  <si>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</si>
  <si>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</si>
  <si>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</si>
  <si>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</si>
  <si>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</si>
  <si>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</si>
  <si>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</si>
  <si>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</si>
  <si>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</si>
  <si>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</si>
  <si>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</si>
  <si>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</si>
  <si>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</si>
  <si>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</si>
  <si>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</si>
  <si>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</si>
  <si>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</si>
  <si>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</si>
  <si>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</si>
  <si>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</si>
  <si>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</si>
  <si>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</si>
  <si>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</si>
  <si>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</si>
  <si>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</si>
  <si>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</si>
  <si>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</si>
  <si>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</si>
  <si>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</si>
  <si>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</si>
  <si>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</si>
  <si>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</si>
  <si>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</si>
  <si>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</si>
  <si>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</si>
  <si>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</si>
  <si>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</si>
  <si>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</si>
  <si>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</si>
  <si>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</si>
  <si>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</si>
  <si>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</si>
  <si>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</si>
  <si>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</si>
  <si>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</si>
  <si>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</si>
  <si>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</si>
  <si>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</si>
  <si>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</si>
  <si>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</si>
  <si>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</si>
  <si>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</si>
  <si>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</si>
  <si>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</si>
  <si>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</si>
  <si>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</si>
  <si>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</si>
  <si>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</si>
  <si>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</si>
  <si>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</si>
  <si>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</si>
  <si>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</si>
  <si>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</si>
  <si>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</si>
  <si>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</si>
  <si>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</si>
  <si>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</si>
  <si>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</si>
  <si>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</si>
  <si>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</si>
  <si>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</si>
  <si>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</si>
  <si>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</si>
  <si>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</si>
  <si>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</si>
  <si>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</si>
  <si>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</si>
  <si>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</si>
  <si>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</si>
  <si>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</si>
  <si>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</si>
  <si>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</si>
  <si>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</si>
  <si>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</si>
  <si>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</si>
  <si>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</si>
  <si>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</si>
  <si>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</si>
  <si>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</si>
  <si>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</si>
  <si>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</si>
  <si>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</si>
  <si>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</si>
  <si>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</si>
  <si>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</si>
  <si>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</si>
  <si>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</si>
  <si>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</si>
  <si>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</si>
  <si>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</si>
  <si>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</si>
  <si>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</si>
  <si>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</si>
  <si>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</si>
  <si>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</si>
  <si>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</si>
  <si>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</si>
  <si>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</si>
  <si>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</si>
  <si>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</si>
  <si>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</si>
  <si>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</si>
  <si>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</si>
  <si>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</si>
  <si>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</si>
  <si>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</si>
  <si>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</si>
  <si>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</si>
  <si>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</si>
  <si>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</si>
  <si>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</si>
  <si>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</si>
  <si>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</si>
  <si>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</si>
  <si>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</si>
  <si>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</si>
  <si>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</si>
  <si>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</si>
  <si>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</si>
  <si>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</si>
  <si>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</si>
  <si>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</si>
  <si>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</si>
  <si>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</si>
  <si>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</si>
  <si>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</si>
  <si>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</si>
  <si>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</si>
  <si>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</si>
  <si>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</si>
  <si>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</si>
  <si>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</si>
  <si>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</si>
  <si>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</si>
  <si>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</si>
  <si>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</si>
  <si>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</si>
  <si>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</si>
  <si>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</si>
  <si>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</si>
  <si>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</si>
  <si>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</si>
  <si>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</si>
  <si>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</si>
  <si>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</si>
  <si>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</si>
  <si>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</si>
  <si>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</si>
  <si>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</si>
  <si>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</si>
  <si>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</si>
  <si>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</si>
  <si>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</si>
  <si>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</si>
  <si>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</si>
  <si>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</si>
  <si>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</si>
  <si>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</si>
  <si>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</si>
  <si>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</si>
  <si>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</si>
  <si>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</si>
  <si>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</si>
  <si>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</si>
  <si>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</si>
  <si>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</si>
  <si>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</si>
  <si>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</si>
  <si>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</si>
  <si>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</si>
  <si>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</si>
  <si>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</si>
  <si>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</si>
  <si>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</si>
  <si>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</si>
  <si>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</si>
  <si>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</si>
  <si>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</si>
  <si>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</si>
  <si>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</si>
  <si>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</si>
  <si>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</si>
  <si>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</si>
  <si>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</si>
  <si>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</si>
  <si>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</si>
  <si>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</si>
  <si>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</si>
  <si>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</si>
  <si>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</si>
  <si>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</si>
  <si>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</si>
  <si>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</si>
  <si>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</si>
  <si>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</si>
  <si>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</si>
  <si>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</si>
  <si>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</si>
  <si>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</si>
  <si>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</si>
  <si>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</si>
  <si>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</si>
  <si>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</si>
  <si>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</si>
  <si>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</si>
  <si>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</si>
  <si>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</si>
  <si>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</si>
  <si>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</si>
  <si>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</si>
  <si>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</si>
  <si>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</si>
  <si>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</si>
  <si>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</si>
  <si>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</si>
  <si>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</si>
  <si>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</si>
  <si>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</si>
  <si>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</si>
  <si>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</si>
  <si>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</si>
  <si>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</si>
  <si>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</si>
  <si>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</si>
  <si>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</si>
  <si>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</si>
  <si>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</si>
  <si>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</si>
  <si>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</si>
  <si>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</si>
  <si>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</si>
  <si>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</si>
  <si>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</si>
  <si>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</si>
  <si>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</si>
  <si>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</si>
  <si>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</si>
  <si>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</si>
  <si>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</si>
  <si>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</si>
  <si>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</si>
  <si>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</si>
  <si>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</si>
  <si>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</si>
  <si>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</si>
  <si>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</si>
  <si>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</si>
  <si>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</si>
  <si>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</si>
  <si>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</si>
  <si>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</si>
  <si>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</si>
  <si>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</si>
  <si>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</si>
  <si>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</si>
  <si>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</si>
  <si>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</si>
  <si>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</si>
  <si>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</si>
  <si>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</si>
  <si>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</si>
  <si>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</si>
  <si>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</si>
  <si>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</si>
  <si>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</si>
  <si>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</si>
  <si>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</si>
  <si>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</si>
  <si>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</si>
  <si>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</si>
  <si>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</si>
  <si>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</si>
  <si>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</si>
  <si>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</si>
  <si>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</si>
  <si>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</si>
  <si>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</si>
  <si>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</si>
  <si>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</si>
  <si>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</si>
  <si>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</si>
  <si>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</si>
  <si>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</si>
  <si>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</si>
  <si>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</si>
  <si>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</si>
  <si>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</si>
  <si>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</si>
  <si>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</si>
  <si>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</si>
  <si>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</si>
  <si>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</si>
  <si>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</si>
  <si>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</si>
  <si>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</si>
  <si>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</si>
  <si>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</si>
  <si>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</si>
  <si>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</si>
  <si>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</si>
  <si>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</si>
  <si>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</si>
  <si>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</si>
  <si>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</si>
  <si>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</si>
  <si>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</si>
  <si>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</si>
  <si>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</si>
  <si>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</si>
  <si>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</si>
  <si>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</si>
  <si>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</si>
  <si>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</si>
  <si>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</si>
  <si>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</si>
  <si>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</si>
  <si>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</si>
  <si>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</si>
  <si>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</si>
  <si>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</si>
  <si>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</si>
  <si>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</si>
  <si>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</si>
  <si>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</si>
  <si>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</si>
  <si>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</si>
  <si>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</si>
  <si>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</si>
  <si>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</si>
  <si>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</si>
  <si>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</si>
  <si>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</si>
  <si>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</si>
  <si>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</si>
  <si>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</si>
  <si>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</si>
  <si>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</si>
  <si>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</si>
  <si>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</si>
  <si>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</si>
  <si>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</si>
  <si>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</si>
  <si>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</si>
  <si>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</si>
  <si>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</si>
  <si>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</si>
  <si>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</si>
  <si>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</si>
  <si>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</si>
  <si>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</si>
  <si>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</si>
  <si>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</si>
  <si>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</si>
  <si>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</si>
  <si>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</si>
  <si>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</si>
  <si>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</si>
  <si>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</si>
  <si>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</si>
  <si>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</si>
  <si>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</si>
  <si>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</si>
  <si>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</si>
  <si>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</si>
  <si>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</si>
  <si>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</si>
  <si>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</si>
  <si>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</si>
  <si>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</si>
  <si>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</si>
  <si>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</si>
  <si>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</si>
  <si>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</si>
  <si>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</si>
  <si>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</si>
  <si>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</si>
  <si>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</si>
  <si>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</si>
  <si>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</si>
  <si>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</si>
  <si>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</si>
  <si>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</si>
  <si>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</si>
  <si>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</si>
  <si>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</si>
  <si>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</si>
  <si>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</si>
  <si>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</si>
  <si>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</si>
  <si>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</si>
  <si>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</si>
  <si>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</si>
  <si>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</si>
  <si>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</si>
  <si>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</si>
  <si>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</si>
  <si>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</si>
  <si>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</si>
  <si>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</si>
  <si>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</si>
  <si>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</si>
  <si>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</si>
  <si>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</si>
  <si>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</si>
  <si>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</si>
  <si>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</si>
  <si>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</si>
  <si>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</si>
  <si>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</si>
  <si>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</si>
  <si>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</si>
  <si>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</si>
  <si>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</si>
  <si>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</si>
  <si>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</si>
  <si>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</si>
  <si>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</si>
  <si>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</si>
  <si>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</si>
  <si>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</si>
  <si>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</si>
  <si>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</si>
  <si>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</si>
  <si>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</si>
  <si>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</si>
  <si>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</si>
  <si>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</si>
  <si>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</si>
  <si>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</si>
  <si>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</si>
  <si>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</si>
  <si>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</si>
  <si>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</si>
  <si>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</si>
  <si>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</si>
  <si>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</si>
  <si>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</si>
  <si>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</si>
  <si>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</si>
  <si>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</si>
  <si>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</si>
  <si>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</si>
  <si>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</si>
  <si>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</si>
  <si>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</si>
  <si>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</si>
  <si>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</si>
  <si>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</si>
  <si>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</si>
  <si>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</si>
  <si>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</si>
  <si>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</si>
  <si>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</si>
  <si>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</si>
  <si>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</si>
  <si>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</si>
  <si>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</si>
  <si>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</si>
  <si>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</si>
  <si>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</si>
  <si>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</si>
  <si>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</si>
  <si>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</si>
  <si>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</si>
  <si>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</si>
  <si>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</si>
  <si>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</si>
  <si>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</si>
  <si>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</si>
  <si>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</si>
  <si>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</si>
  <si>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</si>
  <si>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</si>
  <si>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</si>
  <si>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</si>
  <si>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</si>
  <si>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</si>
  <si>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</si>
  <si>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</si>
  <si>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</si>
  <si>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</si>
  <si>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</si>
  <si>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</si>
  <si>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</si>
  <si>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</si>
  <si>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</si>
  <si>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</si>
  <si>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</si>
  <si>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</si>
  <si>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</si>
  <si>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</si>
  <si>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</si>
  <si>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</si>
  <si>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</si>
  <si>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</si>
  <si>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</si>
  <si>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</si>
  <si>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</si>
  <si>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</si>
  <si>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</si>
  <si>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</si>
  <si>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</si>
  <si>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</si>
  <si>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</si>
  <si>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</si>
  <si>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</si>
  <si>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</si>
  <si>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</si>
  <si>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</si>
  <si>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</si>
  <si>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</si>
  <si>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</si>
  <si>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</si>
  <si>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</si>
  <si>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</si>
  <si>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</si>
  <si>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</si>
  <si>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</si>
  <si>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</si>
  <si>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</si>
  <si>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</si>
  <si>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</si>
  <si>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</si>
  <si>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</si>
  <si>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</si>
  <si>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</si>
  <si>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</si>
  <si>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</si>
  <si>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</si>
  <si>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</si>
  <si>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</si>
  <si>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</si>
  <si>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</si>
  <si>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</si>
  <si>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</si>
  <si>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</si>
  <si>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</si>
  <si>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</si>
  <si>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</si>
  <si>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</si>
  <si>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</si>
  <si>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</si>
  <si>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</si>
  <si>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</si>
  <si>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</si>
  <si>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</si>
  <si>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</si>
  <si>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</si>
  <si>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</si>
  <si>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</si>
  <si>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</si>
  <si>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</si>
  <si>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</si>
  <si>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</si>
  <si>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</si>
  <si>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</si>
  <si>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</si>
  <si>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</si>
  <si>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</si>
  <si>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</si>
  <si>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</si>
  <si>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</si>
  <si>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</si>
  <si>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</si>
  <si>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</si>
  <si>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</si>
  <si>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</si>
  <si>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</si>
  <si>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</si>
  <si>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</si>
  <si>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</si>
  <si>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</si>
  <si>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</si>
  <si>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</si>
  <si>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</si>
  <si>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</si>
  <si>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</si>
  <si>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</si>
  <si>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</si>
  <si>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</si>
  <si>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</si>
  <si>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</si>
  <si>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</si>
  <si>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</si>
  <si>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</si>
  <si>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</si>
  <si>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</si>
  <si>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</si>
  <si>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</si>
  <si>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</si>
  <si>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</si>
  <si>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</si>
  <si>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</si>
  <si>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</si>
  <si>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</si>
  <si>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</si>
  <si>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</si>
  <si>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</si>
  <si>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</si>
  <si>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</si>
  <si>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</si>
  <si>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</si>
  <si>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</si>
  <si>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</si>
  <si>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</si>
  <si>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</si>
  <si>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</si>
  <si>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</si>
  <si>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</si>
  <si>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</si>
  <si>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</si>
  <si>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</si>
  <si>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</si>
  <si>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</si>
  <si>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</si>
  <si>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</si>
  <si>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</si>
  <si>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</si>
  <si>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</si>
  <si>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</si>
  <si>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</si>
  <si>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</si>
  <si>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</si>
  <si>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</si>
  <si>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</si>
  <si>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</si>
  <si>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</si>
  <si>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</si>
  <si>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</si>
  <si>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</si>
  <si>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</si>
  <si>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</si>
  <si>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</si>
  <si>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</si>
  <si>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</si>
  <si>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</si>
  <si>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</si>
  <si>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</si>
  <si>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</si>
  <si>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</si>
  <si>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</si>
  <si>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</si>
  <si>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</si>
  <si>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</si>
  <si>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</si>
  <si>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</si>
  <si>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</si>
  <si>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</si>
  <si>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</si>
  <si>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</si>
  <si>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</si>
  <si>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</si>
  <si>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</si>
  <si>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</si>
  <si>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</si>
  <si>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</si>
  <si>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</si>
  <si>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</si>
  <si>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</si>
  <si>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</si>
  <si>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</si>
  <si>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</si>
  <si>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</si>
  <si>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</si>
  <si>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</si>
  <si>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</si>
  <si>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</si>
  <si>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</si>
  <si>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</si>
  <si>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</si>
  <si>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</si>
  <si>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</si>
  <si>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</si>
  <si>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</si>
  <si>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</si>
  <si>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</si>
  <si>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</si>
  <si>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</si>
  <si>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</si>
  <si>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</si>
  <si>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</si>
  <si>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</si>
  <si>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</si>
  <si>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</si>
  <si>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</si>
  <si>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</si>
  <si>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</si>
  <si>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</si>
  <si>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</si>
  <si>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</si>
  <si>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</si>
  <si>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</si>
  <si>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</si>
  <si>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</si>
  <si>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</si>
  <si>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</si>
  <si>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</si>
  <si>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</si>
  <si>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</si>
  <si>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</si>
  <si>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</si>
  <si>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</si>
  <si>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</si>
  <si>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</si>
  <si>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</si>
  <si>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</si>
  <si>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</si>
  <si>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</si>
  <si>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</si>
  <si>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</si>
  <si>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</si>
  <si>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</si>
  <si>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</si>
  <si>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</si>
  <si>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</si>
  <si>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</si>
  <si>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</si>
  <si>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</si>
  <si>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</si>
  <si>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</si>
  <si>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</si>
  <si>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</si>
  <si>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</si>
  <si>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</si>
  <si>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</si>
  <si>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</si>
  <si>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</si>
  <si>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</si>
  <si>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</si>
  <si>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</si>
  <si>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</si>
  <si>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</si>
  <si>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</si>
  <si>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</si>
  <si>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</si>
  <si>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</si>
  <si>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</si>
  <si>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</si>
  <si>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</si>
  <si>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</si>
  <si>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</si>
  <si>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</si>
  <si>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</si>
  <si>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</si>
  <si>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</si>
  <si>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</si>
  <si>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</si>
  <si>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</si>
  <si>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</si>
  <si>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</si>
  <si>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</si>
  <si>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</si>
  <si>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</si>
  <si>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</si>
  <si>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</si>
  <si>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</si>
  <si>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</si>
  <si>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</si>
  <si>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</si>
  <si>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</si>
  <si>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</si>
  <si>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</si>
  <si>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</si>
  <si>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</si>
  <si>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</si>
  <si>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</si>
  <si>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</si>
  <si>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</si>
  <si>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</si>
  <si>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</si>
  <si>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</si>
  <si>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</si>
  <si>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</si>
  <si>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</si>
  <si>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</si>
  <si>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</si>
  <si>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</si>
  <si>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</si>
  <si>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</si>
  <si>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</si>
  <si>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</si>
  <si>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</si>
  <si>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</si>
  <si>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</si>
  <si>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</si>
  <si>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</si>
  <si>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</si>
  <si>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</si>
  <si>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</si>
  <si>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</si>
  <si>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</si>
  <si>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</si>
  <si>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</si>
  <si>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</si>
  <si>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</si>
  <si>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</si>
  <si>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</si>
  <si>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</si>
  <si>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</si>
  <si>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</si>
  <si>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</si>
  <si>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</si>
  <si>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</si>
  <si>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</si>
  <si>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</si>
  <si>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</si>
  <si>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</si>
  <si>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</si>
  <si>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</si>
  <si>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</si>
  <si>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</si>
  <si>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</si>
  <si>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</si>
  <si>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</si>
  <si>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</si>
  <si>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</si>
  <si>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</si>
  <si>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</si>
  <si>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</si>
  <si>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</si>
  <si>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</si>
  <si>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</si>
  <si>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</si>
  <si>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</si>
  <si>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</si>
  <si>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</si>
  <si>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</si>
  <si>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</si>
  <si>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</si>
  <si>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</si>
  <si>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</si>
  <si>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</si>
  <si>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</si>
  <si>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</si>
  <si>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</si>
  <si>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</si>
  <si>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</si>
  <si>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</si>
  <si>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</si>
  <si>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</si>
  <si>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</si>
  <si>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</si>
  <si>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</si>
  <si>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</si>
  <si>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</si>
  <si>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</si>
  <si>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</si>
  <si>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</si>
  <si>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</si>
  <si>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</si>
  <si>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</si>
  <si>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</si>
  <si>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</si>
  <si>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</si>
  <si>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</si>
  <si>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</si>
  <si>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</si>
  <si>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</si>
  <si>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</si>
  <si>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</si>
  <si>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</si>
  <si>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</si>
  <si>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</si>
  <si>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</si>
  <si>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</si>
  <si>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</si>
  <si>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</si>
  <si>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</si>
  <si>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</si>
  <si>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</si>
  <si>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</si>
  <si>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</si>
  <si>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</si>
  <si>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</si>
  <si>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</si>
  <si>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</si>
  <si>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</si>
  <si>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</si>
  <si>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</si>
  <si>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</si>
  <si>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</si>
  <si>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</si>
  <si>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</si>
  <si>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</si>
  <si>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</si>
  <si>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</si>
  <si>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</si>
  <si>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</si>
  <si>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</si>
  <si>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</si>
  <si>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</si>
  <si>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</si>
  <si>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</si>
  <si>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</si>
  <si>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</si>
  <si>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</si>
  <si>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</si>
  <si>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</si>
  <si>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</si>
  <si>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</si>
  <si>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</si>
  <si>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</si>
  <si>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</si>
  <si>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</si>
  <si>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</si>
  <si>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</si>
  <si>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</si>
  <si>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</si>
  <si>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</si>
  <si>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</si>
  <si>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</si>
  <si>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</si>
  <si>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</si>
  <si>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</si>
  <si>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</si>
  <si>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</si>
  <si>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</si>
  <si>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</si>
  <si>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</si>
  <si>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</si>
  <si>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</si>
  <si>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</si>
  <si>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</si>
  <si>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</si>
  <si>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</si>
  <si>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</si>
  <si>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</si>
  <si>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</si>
  <si>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</si>
  <si>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</si>
  <si>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</si>
  <si>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</si>
  <si>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</si>
  <si>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</si>
  <si>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</si>
  <si>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</si>
  <si>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</si>
  <si>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</si>
  <si>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</si>
  <si>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</si>
  <si>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</si>
  <si>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</si>
  <si>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</si>
  <si>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</si>
  <si>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</si>
  <si>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</si>
  <si>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</si>
  <si>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</si>
  <si>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</si>
  <si>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</si>
  <si>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</si>
  <si>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</si>
  <si>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</si>
  <si>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</si>
  <si>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</si>
  <si>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</si>
  <si>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</si>
  <si>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</si>
  <si>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</si>
  <si>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</si>
  <si>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</si>
  <si>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</si>
  <si>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</si>
  <si>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</si>
  <si>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</si>
  <si>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</si>
  <si>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</si>
  <si>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</si>
  <si>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</si>
  <si>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</si>
  <si>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</si>
  <si>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</si>
  <si>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</si>
  <si>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</si>
  <si>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</si>
  <si>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</si>
  <si>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</si>
  <si>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</si>
  <si>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</si>
  <si>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</si>
  <si>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</si>
  <si>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</si>
  <si>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</si>
  <si>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</si>
  <si>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</si>
  <si>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</si>
  <si>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</si>
  <si>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</si>
  <si>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</si>
  <si>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</si>
  <si>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</si>
  <si>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</si>
  <si>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</si>
  <si>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</si>
  <si>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</si>
  <si>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</si>
  <si>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</si>
  <si>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</si>
  <si>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</si>
  <si>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</si>
  <si>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</si>
  <si>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</si>
  <si>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</si>
  <si>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</si>
  <si>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</si>
  <si>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</si>
  <si>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</si>
  <si>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</si>
  <si>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</si>
  <si>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</si>
  <si>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</si>
  <si>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</si>
  <si>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</si>
  <si>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</si>
  <si>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</si>
  <si>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</si>
  <si>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</si>
  <si>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</si>
  <si>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</si>
  <si>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</si>
  <si>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</si>
  <si>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</si>
  <si>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</si>
  <si>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</si>
  <si>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</si>
  <si>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</si>
  <si>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</si>
  <si>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</si>
  <si>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</si>
  <si>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</si>
  <si>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</si>
  <si>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</si>
  <si>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</si>
  <si>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</si>
  <si>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</si>
  <si>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</si>
  <si>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</si>
  <si>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</si>
  <si>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</si>
  <si>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</si>
  <si>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</si>
  <si>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</si>
  <si>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</si>
  <si>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</si>
  <si>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</si>
  <si>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</si>
  <si>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</si>
  <si>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</si>
  <si>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</si>
  <si>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</si>
  <si>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</si>
  <si>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</si>
  <si>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</si>
  <si>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</si>
  <si>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</si>
  <si>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</si>
  <si>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</si>
  <si>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</si>
  <si>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</si>
  <si>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</si>
  <si>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</si>
  <si>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</si>
  <si>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</si>
  <si>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</si>
  <si>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</si>
  <si>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</si>
  <si>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</si>
  <si>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</si>
  <si>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</si>
  <si>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</si>
  <si>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</si>
  <si>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</si>
  <si>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</si>
  <si>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</si>
  <si>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</si>
  <si>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</si>
  <si>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</si>
  <si>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</si>
  <si>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</si>
  <si>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</si>
  <si>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</si>
  <si>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</si>
  <si>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</si>
  <si>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</si>
  <si>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</si>
  <si>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</si>
  <si>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</si>
  <si>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</si>
  <si>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</si>
  <si>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</si>
  <si>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</si>
  <si>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</si>
  <si>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</si>
  <si>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</si>
  <si>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</si>
  <si>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</si>
  <si>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</si>
  <si>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</si>
  <si>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</si>
  <si>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</si>
  <si>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</si>
  <si>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</si>
  <si>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</si>
  <si>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</si>
  <si>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</si>
  <si>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</si>
  <si>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</si>
  <si>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</si>
  <si>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</si>
  <si>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</si>
  <si>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</si>
  <si>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</si>
  <si>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</si>
  <si>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</si>
  <si>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</si>
  <si>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</si>
  <si>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</si>
  <si>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</si>
  <si>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</si>
  <si>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</si>
  <si>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</si>
  <si>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</si>
  <si>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</si>
  <si>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</si>
  <si>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</si>
  <si>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</si>
  <si>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</si>
  <si>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</si>
  <si>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</si>
  <si>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</si>
  <si>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</si>
  <si>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</si>
  <si>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</si>
  <si>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</si>
  <si>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</si>
  <si>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</si>
  <si>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</si>
  <si>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</si>
  <si>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</si>
  <si>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</si>
  <si>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</si>
  <si>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</si>
  <si>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</si>
  <si>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</si>
  <si>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</si>
  <si>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</si>
  <si>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</si>
  <si>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</si>
  <si>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</si>
  <si>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</si>
  <si>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</si>
  <si>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</si>
  <si>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</si>
  <si>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</si>
  <si>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</si>
  <si>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</si>
  <si>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</si>
  <si>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</si>
  <si>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</si>
  <si>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</si>
  <si>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</si>
  <si>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</si>
  <si>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</si>
  <si>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</si>
  <si>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</si>
  <si>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</si>
  <si>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</si>
  <si>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</si>
  <si>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</si>
  <si>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</si>
  <si>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</si>
  <si>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</si>
  <si>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</si>
  <si>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</si>
  <si>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</si>
  <si>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</si>
  <si>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</si>
  <si>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</si>
  <si>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</si>
  <si>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</si>
  <si>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</si>
  <si>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</si>
  <si>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</si>
  <si>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</si>
  <si>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</si>
  <si>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</si>
  <si>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</si>
  <si>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</si>
  <si>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</si>
  <si>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</si>
  <si>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</si>
  <si>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</si>
  <si>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</si>
  <si>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</si>
  <si>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</si>
  <si>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</si>
  <si>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</si>
  <si>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</si>
  <si>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</si>
  <si>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</si>
  <si>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</si>
  <si>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</si>
  <si>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</si>
  <si>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</si>
  <si>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</si>
  <si>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</si>
  <si>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</si>
  <si>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</si>
  <si>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</si>
  <si>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</si>
  <si>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</si>
  <si>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</si>
  <si>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</si>
  <si>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</si>
  <si>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</si>
  <si>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</si>
  <si>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</si>
  <si>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</si>
  <si>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</si>
  <si>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</si>
  <si>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</si>
  <si>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</si>
  <si>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</si>
  <si>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</si>
  <si>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</si>
  <si>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</si>
  <si>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</si>
  <si>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</si>
  <si>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</si>
  <si>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</si>
  <si>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</si>
  <si>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</si>
  <si>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</si>
  <si>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</si>
  <si>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</si>
  <si>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</si>
  <si>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</si>
  <si>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</si>
  <si>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</si>
  <si>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</si>
  <si>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</si>
  <si>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</si>
  <si>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</si>
  <si>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</si>
  <si>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</si>
  <si>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</si>
  <si>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</si>
  <si>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</si>
  <si>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</si>
  <si>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</si>
  <si>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</si>
  <si>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</si>
  <si>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</si>
  <si>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</si>
  <si>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</si>
  <si>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</si>
  <si>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</si>
  <si>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</si>
  <si>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</si>
  <si>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</si>
  <si>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</si>
  <si>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</si>
  <si>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</si>
  <si>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</si>
  <si>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</si>
  <si>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</si>
  <si>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</si>
  <si>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</si>
  <si>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</si>
  <si>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</si>
  <si>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</si>
  <si>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</si>
  <si>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</si>
  <si>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</si>
  <si>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</si>
  <si>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</si>
  <si>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</si>
  <si>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</si>
  <si>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</si>
  <si>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</si>
  <si>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</si>
  <si>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</si>
  <si>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</si>
  <si>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</si>
  <si>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</si>
  <si>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</si>
  <si>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</si>
  <si>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</si>
  <si>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</si>
  <si>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</si>
  <si>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</si>
  <si>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</si>
  <si>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</si>
  <si>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</si>
  <si>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</si>
  <si>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</si>
  <si>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</si>
  <si>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</si>
  <si>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</si>
  <si>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</si>
  <si>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</si>
  <si>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</si>
  <si>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</si>
  <si>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</si>
  <si>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</si>
  <si>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</si>
  <si>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</si>
  <si>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</si>
  <si>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</si>
  <si>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</si>
  <si>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</si>
  <si>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</si>
  <si>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</si>
  <si>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</si>
  <si>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</si>
  <si>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</si>
  <si>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</si>
  <si>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</si>
  <si>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</si>
  <si>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</si>
  <si>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</si>
  <si>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</si>
  <si>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</si>
  <si>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</si>
  <si>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</si>
  <si>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</si>
  <si>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</si>
  <si>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</si>
  <si>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</si>
  <si>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</si>
  <si>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</si>
  <si>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</si>
  <si>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</si>
  <si>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</si>
  <si>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</si>
  <si>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</si>
  <si>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</si>
  <si>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</si>
  <si>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</si>
  <si>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</si>
  <si>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</si>
  <si>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</si>
  <si>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</si>
  <si>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</si>
  <si>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</si>
  <si>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</si>
  <si>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</si>
  <si>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</si>
  <si>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</si>
  <si>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</si>
  <si>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</si>
  <si>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</si>
  <si>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</si>
  <si>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</si>
  <si>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</si>
  <si>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</si>
  <si>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</si>
  <si>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</si>
  <si>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</si>
  <si>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</si>
  <si>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</si>
  <si>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</si>
  <si>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</si>
  <si>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</si>
  <si>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</si>
  <si>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</si>
  <si>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</si>
  <si>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</si>
  <si>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</si>
  <si>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</si>
  <si>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</si>
  <si>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</si>
  <si>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</si>
  <si>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</si>
  <si>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</si>
  <si>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</si>
  <si>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</si>
  <si>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</si>
  <si>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</si>
  <si>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</si>
  <si>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</si>
  <si>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</si>
  <si>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</si>
  <si>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</si>
  <si>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</si>
  <si>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</si>
  <si>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</si>
  <si>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</si>
  <si>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</si>
  <si>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</si>
  <si>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</si>
  <si>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</si>
  <si>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</si>
  <si>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</si>
  <si>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</si>
  <si>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</si>
  <si>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</si>
  <si>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</si>
  <si>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</si>
  <si>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</si>
  <si>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</si>
  <si>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</si>
  <si>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</si>
  <si>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</si>
  <si>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</si>
  <si>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</si>
  <si>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</si>
  <si>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</si>
  <si>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</si>
  <si>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</si>
  <si>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</si>
  <si>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</si>
  <si>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</si>
  <si>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</si>
  <si>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</si>
  <si>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</si>
  <si>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</si>
  <si>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</si>
  <si>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</si>
  <si>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</si>
  <si>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</si>
  <si>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</si>
  <si>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</si>
  <si>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</si>
  <si>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</si>
  <si>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</si>
  <si>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</si>
  <si>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</si>
  <si>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</si>
  <si>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</si>
  <si>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</si>
  <si>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</si>
  <si>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</si>
  <si>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</si>
  <si>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</si>
  <si>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</si>
  <si>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</si>
  <si>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</si>
  <si>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</si>
  <si>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</si>
  <si>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</si>
  <si>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</si>
  <si>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</si>
  <si>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</si>
  <si>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</si>
  <si>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</si>
  <si>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</si>
  <si>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</si>
  <si>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</si>
  <si>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</si>
  <si>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</si>
  <si>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</si>
  <si>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</si>
  <si>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</si>
  <si>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</si>
  <si>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</si>
  <si>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</si>
  <si>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</si>
  <si>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</si>
  <si>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</si>
  <si>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</si>
  <si>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</si>
  <si>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</si>
  <si>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</si>
  <si>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</si>
  <si>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</si>
  <si>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</si>
  <si>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</si>
  <si>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</si>
  <si>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</si>
  <si>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</si>
  <si>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</si>
  <si>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</si>
  <si>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</si>
  <si>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</si>
  <si>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</si>
  <si>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</si>
  <si>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</si>
  <si>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</si>
  <si>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</si>
  <si>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</si>
  <si>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</si>
  <si>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</si>
  <si>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</si>
  <si>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</si>
  <si>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</si>
  <si>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</si>
  <si>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</si>
  <si>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</si>
  <si>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</si>
  <si>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</si>
  <si>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</si>
  <si>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</si>
  <si>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</si>
  <si>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</si>
  <si>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</si>
  <si>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</si>
  <si>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</si>
  <si>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</si>
  <si>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</si>
  <si>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</si>
  <si>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</si>
  <si>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</si>
  <si>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</si>
  <si>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</si>
  <si>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</si>
  <si>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</si>
  <si>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</si>
  <si>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</si>
  <si>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</si>
  <si>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</si>
  <si>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</si>
  <si>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</si>
  <si>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</si>
  <si>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</si>
  <si>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</si>
  <si>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</si>
  <si>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</si>
  <si>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</si>
  <si>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</si>
  <si>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</si>
  <si>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</si>
  <si>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</si>
  <si>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</si>
  <si>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</si>
  <si>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</si>
  <si>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</si>
  <si>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</si>
  <si>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</si>
  <si>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</si>
  <si>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</si>
  <si>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</si>
  <si>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</si>
  <si>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</si>
  <si>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</si>
  <si>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</si>
  <si>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</si>
  <si>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</si>
  <si>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</si>
  <si>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</si>
  <si>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</si>
  <si>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</si>
  <si>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</si>
  <si>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</si>
  <si>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</si>
  <si>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</si>
  <si>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</si>
  <si>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</si>
  <si>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</si>
  <si>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</si>
  <si>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</si>
  <si>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</si>
  <si>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</si>
  <si>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</si>
  <si>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</si>
  <si>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</si>
  <si>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</si>
  <si>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</si>
  <si>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</si>
  <si>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</si>
  <si>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</si>
  <si>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</si>
  <si>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</si>
  <si>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</si>
  <si>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</si>
  <si>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</si>
  <si>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</si>
  <si>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</si>
  <si>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</si>
  <si>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</si>
  <si>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</si>
  <si>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</si>
  <si>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</si>
  <si>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</si>
  <si>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</si>
  <si>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</si>
  <si>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</si>
  <si>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</si>
  <si>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</si>
  <si>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</si>
  <si>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</si>
  <si>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</si>
  <si>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</si>
  <si>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</si>
  <si>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</si>
  <si>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</si>
  <si>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</si>
  <si>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</si>
  <si>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</si>
  <si>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</si>
  <si>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</si>
  <si>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</si>
  <si>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</si>
  <si>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</si>
  <si>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</si>
  <si>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</si>
  <si>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</si>
  <si>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</si>
  <si>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</si>
  <si>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</si>
  <si>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</si>
  <si>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</si>
  <si>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</si>
  <si>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</si>
  <si>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</si>
  <si>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</si>
  <si>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</si>
  <si>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</si>
  <si>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</si>
  <si>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</si>
  <si>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</si>
  <si>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</si>
  <si>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</si>
  <si>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</si>
  <si>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</si>
  <si>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</si>
  <si>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</si>
  <si>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</si>
  <si>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</si>
  <si>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</si>
  <si>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</si>
  <si>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</si>
  <si>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</si>
  <si>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</si>
  <si>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</si>
  <si>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</si>
  <si>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</si>
  <si>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</si>
  <si>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</si>
  <si>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</si>
  <si>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</si>
  <si>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</si>
  <si>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</si>
  <si>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</si>
  <si>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</si>
  <si>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</si>
  <si>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</si>
  <si>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</si>
  <si>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</si>
  <si>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</si>
  <si>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</si>
  <si>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</si>
  <si>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</si>
  <si>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</si>
  <si>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</si>
  <si>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</si>
  <si>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</si>
  <si>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</si>
  <si>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</si>
  <si>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</si>
  <si>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</si>
  <si>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</si>
  <si>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</si>
  <si>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</si>
  <si>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</si>
  <si>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</si>
  <si>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</si>
  <si>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</si>
  <si>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</si>
  <si>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</si>
  <si>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</si>
  <si>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</si>
  <si>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</si>
  <si>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</si>
  <si>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</si>
  <si>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</si>
  <si>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</si>
  <si>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</si>
  <si>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</si>
  <si>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</si>
  <si>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</si>
  <si>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</si>
  <si>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</si>
  <si>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</si>
  <si>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</si>
  <si>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</si>
  <si>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</si>
  <si>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</si>
  <si>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</si>
  <si>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</si>
  <si>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</si>
  <si>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</si>
  <si>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</si>
  <si>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</si>
  <si>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</si>
  <si>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</si>
  <si>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</si>
  <si>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</si>
  <si>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</si>
  <si>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</si>
  <si>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</si>
  <si>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</si>
  <si>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</si>
  <si>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</si>
  <si>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</si>
  <si>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</si>
  <si>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</si>
  <si>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</si>
  <si>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</si>
  <si>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</si>
  <si>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</si>
  <si>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</si>
  <si>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</si>
  <si>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</si>
  <si>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</si>
  <si>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</si>
  <si>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</si>
  <si>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</si>
  <si>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</si>
  <si>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</si>
  <si>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</si>
  <si>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</si>
  <si>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</si>
  <si>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</si>
  <si>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</si>
  <si>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</si>
  <si>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</si>
  <si>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</si>
  <si>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</si>
  <si>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</si>
  <si>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</si>
  <si>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</si>
  <si>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</si>
  <si>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</si>
  <si>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</si>
  <si>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</si>
  <si>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</si>
  <si>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</si>
  <si>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</si>
  <si>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</si>
  <si>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</si>
  <si>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</si>
  <si>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</si>
  <si>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</si>
  <si>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</si>
  <si>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</si>
  <si>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</si>
  <si>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</si>
  <si>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</si>
  <si>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</si>
  <si>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</si>
  <si>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</si>
  <si>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</si>
  <si>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</si>
  <si>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</si>
  <si>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</si>
  <si>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</si>
  <si>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</si>
  <si>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</si>
  <si>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</si>
  <si>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</si>
  <si>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</si>
  <si>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</si>
  <si>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</si>
  <si>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</si>
  <si>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</si>
  <si>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</si>
  <si>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</si>
  <si>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</si>
  <si>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</si>
  <si>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</si>
  <si>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</si>
  <si>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</si>
  <si>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</si>
  <si>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</si>
  <si>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</si>
  <si>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</si>
  <si>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</si>
  <si>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</si>
  <si>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</si>
  <si>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</si>
  <si>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</si>
  <si>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</si>
  <si>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</si>
  <si>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</si>
  <si>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</si>
  <si>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</si>
  <si>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</si>
  <si>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</si>
  <si>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</si>
  <si>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</si>
  <si>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</si>
  <si>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</si>
  <si>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</si>
  <si>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</si>
  <si>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</si>
  <si>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</si>
  <si>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</si>
  <si>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</si>
  <si>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</si>
  <si>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</si>
  <si>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</si>
  <si>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</si>
  <si>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</si>
  <si>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</si>
  <si>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</si>
  <si>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</si>
  <si>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</si>
  <si>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</si>
  <si>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</si>
  <si>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</si>
  <si>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</si>
  <si>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</si>
  <si>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</si>
  <si>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</si>
  <si>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</si>
  <si>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</si>
  <si>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</si>
  <si>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</si>
  <si>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</si>
  <si>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</si>
  <si>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</si>
  <si>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</si>
  <si>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</si>
  <si>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</si>
  <si>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</si>
  <si>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</si>
  <si>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</si>
  <si>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</si>
  <si>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</si>
  <si>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</si>
  <si>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</si>
  <si>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</si>
  <si>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</si>
  <si>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</si>
  <si>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</si>
  <si>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</si>
  <si>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</si>
  <si>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</si>
  <si>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</si>
  <si>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</si>
  <si>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</si>
  <si>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</si>
  <si>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</si>
  <si>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</si>
  <si>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</si>
  <si>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</si>
  <si>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</si>
  <si>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</si>
  <si>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</si>
  <si>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</si>
  <si>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</si>
  <si>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</si>
  <si>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</si>
  <si>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</si>
  <si>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</si>
  <si>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</si>
  <si>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</si>
  <si>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</si>
  <si>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</si>
  <si>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</si>
  <si>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</si>
  <si>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</si>
  <si>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</si>
  <si>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</si>
  <si>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</si>
  <si>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</si>
  <si>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</si>
  <si>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</si>
  <si>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</si>
  <si>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</si>
  <si>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</si>
  <si>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</si>
  <si>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</si>
  <si>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</si>
  <si>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</si>
  <si>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</si>
  <si>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</si>
  <si>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</si>
  <si>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</si>
  <si>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</si>
  <si>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</si>
  <si>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</si>
  <si>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</si>
  <si>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</si>
  <si>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</si>
  <si>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</si>
  <si>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</si>
  <si>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</si>
  <si>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</si>
  <si>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</si>
  <si>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</si>
  <si>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</si>
  <si>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</si>
  <si>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</si>
  <si>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</si>
  <si>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</si>
  <si>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</si>
  <si>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</si>
  <si>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</si>
  <si>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</si>
  <si>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</si>
  <si>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</si>
  <si>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</si>
  <si>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</si>
  <si>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</si>
  <si>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</si>
  <si>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</si>
  <si>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</si>
  <si>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</si>
  <si>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</si>
  <si>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</si>
  <si>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</si>
  <si>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</si>
  <si>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</si>
  <si>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</si>
  <si>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</si>
  <si>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</si>
  <si>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</si>
  <si>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</si>
  <si>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</si>
  <si>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</si>
  <si>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</si>
  <si>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</si>
  <si>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</si>
  <si>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</si>
  <si>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</si>
  <si>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</si>
  <si>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</si>
  <si>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</si>
  <si>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</si>
  <si>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</si>
  <si>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</si>
  <si>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</si>
  <si>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</si>
  <si>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</si>
  <si>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</si>
  <si>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</si>
  <si>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</si>
  <si>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</si>
  <si>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</si>
  <si>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</si>
  <si>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</si>
  <si>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</si>
  <si>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</si>
  <si>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</si>
  <si>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</si>
  <si>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</si>
  <si>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</si>
  <si>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</si>
  <si>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</si>
  <si>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</si>
  <si>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</si>
  <si>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</si>
  <si>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</si>
  <si>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</si>
  <si>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</si>
  <si>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</si>
  <si>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</si>
  <si>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</si>
  <si>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</si>
  <si>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</si>
  <si>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</si>
  <si>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</si>
  <si>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</si>
  <si>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</si>
  <si>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</si>
  <si>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</si>
  <si>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</si>
  <si>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</si>
  <si>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</si>
  <si>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</si>
  <si>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</si>
  <si>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</si>
  <si>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</si>
  <si>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</si>
  <si>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</si>
  <si>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</si>
  <si>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</si>
  <si>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</si>
  <si>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</si>
  <si>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</si>
  <si>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</si>
  <si>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</si>
  <si>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</si>
  <si>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</si>
  <si>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</si>
  <si>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</si>
  <si>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</si>
  <si>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</si>
  <si>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</si>
  <si>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</si>
  <si>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</si>
  <si>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</si>
  <si>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</si>
  <si>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</si>
  <si>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</si>
  <si>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</si>
  <si>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</si>
  <si>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</si>
  <si>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</si>
  <si>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</si>
  <si>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</si>
  <si>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</si>
  <si>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</si>
  <si>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</si>
  <si>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</si>
  <si>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</si>
  <si>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</si>
  <si>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</si>
  <si>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</si>
  <si>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</si>
  <si>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</si>
  <si>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</si>
  <si>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</si>
  <si>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</si>
  <si>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</si>
  <si>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</si>
  <si>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</si>
  <si>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</si>
  <si>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</si>
  <si>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</si>
  <si>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</si>
  <si>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</si>
  <si>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</si>
  <si>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</si>
  <si>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</si>
  <si>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</si>
  <si>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</si>
  <si>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</si>
  <si>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</si>
  <si>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</si>
  <si>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</si>
  <si>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</si>
  <si>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</si>
  <si>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</si>
  <si>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</si>
  <si>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</si>
  <si>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</si>
  <si>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</si>
  <si>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</si>
  <si>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</si>
  <si>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</si>
  <si>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</si>
  <si>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</si>
  <si>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</si>
  <si>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</si>
  <si>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</si>
  <si>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</si>
  <si>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</si>
  <si>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</si>
  <si>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</si>
  <si>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</si>
  <si>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</si>
  <si>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</si>
  <si>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</si>
  <si>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</si>
  <si>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</si>
  <si>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</si>
  <si>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</si>
  <si>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</si>
  <si>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</si>
  <si>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</si>
  <si>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</si>
  <si>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</si>
  <si>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</si>
  <si>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</si>
  <si>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</si>
  <si>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</si>
  <si>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</si>
  <si>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</si>
  <si>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</si>
  <si>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</si>
  <si>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</si>
  <si>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</si>
  <si>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</si>
  <si>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</si>
  <si>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</si>
  <si>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</si>
  <si>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</si>
  <si>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</si>
  <si>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</si>
  <si>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</si>
  <si>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</si>
  <si>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</si>
  <si>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</si>
  <si>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</si>
  <si>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</si>
  <si>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</si>
  <si>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</si>
  <si>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</si>
  <si>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</si>
  <si>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</si>
  <si>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</si>
  <si>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</si>
  <si>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</si>
  <si>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</si>
  <si>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</si>
  <si>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</si>
  <si>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</si>
  <si>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</si>
  <si>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</si>
  <si>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</si>
  <si>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</si>
  <si>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</si>
  <si>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</si>
  <si>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</si>
  <si>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</si>
  <si>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</si>
  <si>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</si>
  <si>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</si>
  <si>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</si>
  <si>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</si>
  <si>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</si>
  <si>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</si>
  <si>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</si>
  <si>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</si>
  <si>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</si>
  <si>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</si>
  <si>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</si>
  <si>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</si>
  <si>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</si>
  <si>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</si>
  <si>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</si>
  <si>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</si>
  <si>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</si>
  <si>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</si>
  <si>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</si>
  <si>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</si>
  <si>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</si>
  <si>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</si>
  <si>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</si>
  <si>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</si>
  <si>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</si>
  <si>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</si>
  <si>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</si>
  <si>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</si>
  <si>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</si>
  <si>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</si>
  <si>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</si>
  <si>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</si>
  <si>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</si>
  <si>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</si>
  <si>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</si>
  <si>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</si>
  <si>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</si>
  <si>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</si>
  <si>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</si>
  <si>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</si>
  <si>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</si>
  <si>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</si>
  <si>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</si>
  <si>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</si>
  <si>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</si>
  <si>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</si>
  <si>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</si>
  <si>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</si>
  <si>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</si>
  <si>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</si>
  <si>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</si>
  <si>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</si>
  <si>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</si>
  <si>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</si>
  <si>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</si>
  <si>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</si>
  <si>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</si>
  <si>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</si>
  <si>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</si>
  <si>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</si>
  <si>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</si>
  <si>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</si>
  <si>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</si>
  <si>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</si>
  <si>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</si>
  <si>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</si>
  <si>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</si>
  <si>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</si>
  <si>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</si>
  <si>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</si>
  <si>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</si>
  <si>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</si>
  <si>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</si>
  <si>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</si>
  <si>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</si>
  <si>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</si>
  <si>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</si>
  <si>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</si>
  <si>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</si>
  <si>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</si>
  <si>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</si>
  <si>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</si>
  <si>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</si>
  <si>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</si>
  <si>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</si>
  <si>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</si>
  <si>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</si>
  <si>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</si>
  <si>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</si>
  <si>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</si>
  <si>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</si>
  <si>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</si>
  <si>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</si>
  <si>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</si>
  <si>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</si>
  <si>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</si>
  <si>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</si>
  <si>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</si>
  <si>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</si>
  <si>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</si>
  <si>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</si>
  <si>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</si>
  <si>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</si>
  <si>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</si>
  <si>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</si>
  <si>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</si>
  <si>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</si>
  <si>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</si>
  <si>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</si>
  <si>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</si>
  <si>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</si>
  <si>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</si>
  <si>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</si>
  <si>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</si>
  <si>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</si>
  <si>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</si>
  <si>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</si>
  <si>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</si>
  <si>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</si>
  <si>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</si>
  <si>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</si>
  <si>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</si>
  <si>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</si>
  <si>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</si>
  <si>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</si>
  <si>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</si>
  <si>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</si>
  <si>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</si>
  <si>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</si>
  <si>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</si>
  <si>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</si>
  <si>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</si>
  <si>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</si>
  <si>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</si>
  <si>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</si>
  <si>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</si>
  <si>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</si>
  <si>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</si>
  <si>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</si>
  <si>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</si>
  <si>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</si>
  <si>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</si>
  <si>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</si>
  <si>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</si>
  <si>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</si>
  <si>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</si>
  <si>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</si>
  <si>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</si>
  <si>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</si>
  <si>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</si>
  <si>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</si>
  <si>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</si>
  <si>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</si>
  <si>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</si>
  <si>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</si>
  <si>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</si>
  <si>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</si>
  <si>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</si>
  <si>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</si>
  <si>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</si>
  <si>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</si>
  <si>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</si>
  <si>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</si>
  <si>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</si>
  <si>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</si>
  <si>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</si>
  <si>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</si>
  <si>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</si>
  <si>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</si>
  <si>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</si>
  <si>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</si>
  <si>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</si>
  <si>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</si>
  <si>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</si>
  <si>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</si>
  <si>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</si>
  <si>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</si>
  <si>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</si>
  <si>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</si>
  <si>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</si>
  <si>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</si>
  <si>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</si>
  <si>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</si>
  <si>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</si>
  <si>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</si>
  <si>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</si>
  <si>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</si>
  <si>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</si>
  <si>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</si>
  <si>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</si>
  <si>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</si>
  <si>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</si>
  <si>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</si>
  <si>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</si>
  <si>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</si>
  <si>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</si>
  <si>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</si>
  <si>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</si>
  <si>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</si>
  <si>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</si>
  <si>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</si>
  <si>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</si>
  <si>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</si>
  <si>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</si>
  <si>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</si>
  <si>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</si>
  <si>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</si>
  <si>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</si>
  <si>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</si>
  <si>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</si>
  <si>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</si>
  <si>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</si>
  <si>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</si>
  <si>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</si>
  <si>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</si>
  <si>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</si>
  <si>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</si>
  <si>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</si>
  <si>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</si>
  <si>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</si>
  <si>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</si>
  <si>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</si>
  <si>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</si>
  <si>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</si>
  <si>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</si>
  <si>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</si>
  <si>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</si>
  <si>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</si>
  <si>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</si>
  <si>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</si>
  <si>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</si>
  <si>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</si>
  <si>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</si>
  <si>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</si>
  <si>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</si>
  <si>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</si>
  <si>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</si>
  <si>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</si>
  <si>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</si>
  <si>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</si>
  <si>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</si>
  <si>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</si>
  <si>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</si>
  <si>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</si>
  <si>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</si>
  <si>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</si>
  <si>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</si>
  <si>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</si>
  <si>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</si>
  <si>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</si>
  <si>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</si>
  <si>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</si>
  <si>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</si>
  <si>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</si>
  <si>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</si>
  <si>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</si>
  <si>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</si>
  <si>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</si>
  <si>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</si>
  <si>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</si>
  <si>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</si>
  <si>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</si>
  <si>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</si>
  <si>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</si>
  <si>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</si>
  <si>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</si>
  <si>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</si>
  <si>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</si>
  <si>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</si>
  <si>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</si>
  <si>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</si>
  <si>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</si>
  <si>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</si>
  <si>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</si>
  <si>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</si>
  <si>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</si>
  <si>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</si>
  <si>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</si>
  <si>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</si>
  <si>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</si>
  <si>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</si>
  <si>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</si>
  <si>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</si>
  <si>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</si>
  <si>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</si>
  <si>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</si>
  <si>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</si>
  <si>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</si>
  <si>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</si>
  <si>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</si>
  <si>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</si>
  <si>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</si>
  <si>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</si>
  <si>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</si>
  <si>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</si>
  <si>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</si>
  <si>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</si>
  <si>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</si>
  <si>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</si>
  <si>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</si>
  <si>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</si>
  <si>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</si>
  <si>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</si>
  <si>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</si>
  <si>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</si>
  <si>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</si>
  <si>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</si>
  <si>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</si>
  <si>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</si>
  <si>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</si>
  <si>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</si>
  <si>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</si>
  <si>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</si>
  <si>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</si>
  <si>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</si>
  <si>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</si>
  <si>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</si>
  <si>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</si>
  <si>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</si>
  <si>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</si>
  <si>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</si>
  <si>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</si>
  <si>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</si>
  <si>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</si>
  <si>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</si>
  <si>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</si>
  <si>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</si>
  <si>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</si>
  <si>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</si>
  <si>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</si>
  <si>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</si>
  <si>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</si>
  <si>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</si>
  <si>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</si>
  <si>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</si>
  <si>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</si>
  <si>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</si>
  <si>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</si>
  <si>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</si>
  <si>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</si>
  <si>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</si>
  <si>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</si>
  <si>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</si>
  <si>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</si>
  <si>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</si>
  <si>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</si>
  <si>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</si>
  <si>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</si>
  <si>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</si>
  <si>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</si>
  <si>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</si>
  <si>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</si>
  <si>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</si>
  <si>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</si>
  <si>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</si>
  <si>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</si>
  <si>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</si>
  <si>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</si>
  <si>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</si>
  <si>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</si>
  <si>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</si>
  <si>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</si>
  <si>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</si>
  <si>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</si>
  <si>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</si>
  <si>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</si>
  <si>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</si>
  <si>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</si>
  <si>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</si>
  <si>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</si>
  <si>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</si>
  <si>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</si>
  <si>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</si>
  <si>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</si>
  <si>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</si>
  <si>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</si>
  <si>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</si>
  <si>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</si>
  <si>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</si>
  <si>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</si>
  <si>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</si>
  <si>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</si>
  <si>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</si>
  <si>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</si>
  <si>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</si>
  <si>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</si>
  <si>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</si>
  <si>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</si>
  <si>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</si>
  <si>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</si>
  <si>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</si>
  <si>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</si>
  <si>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</si>
  <si>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</si>
  <si>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</si>
  <si>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</si>
  <si>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</si>
  <si>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</si>
  <si>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</si>
  <si>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</si>
  <si>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</si>
  <si>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</si>
  <si>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</si>
  <si>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</si>
  <si>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</si>
  <si>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</si>
  <si>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</si>
  <si>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</si>
  <si>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</si>
  <si>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</si>
  <si>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</si>
  <si>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</si>
  <si>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</si>
  <si>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</si>
  <si>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</si>
  <si>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</si>
  <si>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</si>
  <si>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</si>
  <si>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</si>
  <si>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</si>
  <si>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</si>
  <si>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</si>
  <si>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</si>
  <si>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</si>
  <si>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</si>
  <si>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</si>
  <si>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</si>
  <si>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</si>
  <si>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</si>
  <si>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</si>
  <si>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</si>
  <si>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</si>
  <si>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</si>
  <si>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</si>
  <si>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</si>
  <si>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</si>
  <si>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</si>
  <si>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</si>
  <si>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</si>
  <si>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</si>
  <si>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</si>
  <si>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</si>
  <si>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</si>
  <si>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</si>
  <si>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</si>
  <si>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</si>
  <si>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</si>
  <si>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</si>
  <si>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</si>
  <si>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</si>
  <si>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</si>
  <si>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</si>
  <si>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</si>
  <si>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</si>
  <si>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</si>
  <si>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</si>
  <si>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</si>
  <si>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</si>
  <si>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</si>
  <si>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</si>
  <si>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</si>
  <si>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</si>
  <si>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</si>
  <si>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</si>
  <si>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</si>
  <si>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</si>
  <si>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</si>
  <si>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</si>
  <si>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</si>
  <si>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</si>
  <si>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</si>
  <si>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</si>
  <si>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</si>
  <si>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</si>
  <si>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</si>
  <si>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</si>
  <si>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</si>
  <si>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</si>
  <si>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</si>
  <si>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</si>
  <si>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</si>
  <si>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</si>
  <si>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</si>
  <si>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</si>
  <si>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</si>
  <si>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</si>
  <si>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</si>
  <si>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</si>
  <si>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</si>
  <si>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</si>
  <si>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</si>
  <si>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</si>
  <si>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</si>
  <si>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</si>
  <si>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</si>
  <si>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</si>
  <si>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</si>
  <si>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</si>
  <si>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</si>
  <si>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</si>
  <si>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</si>
  <si>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</si>
  <si>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</si>
  <si>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</si>
  <si>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</si>
  <si>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</si>
  <si>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</si>
  <si>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</si>
  <si>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</si>
  <si>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</si>
  <si>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</si>
  <si>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</si>
  <si>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</si>
  <si>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</si>
  <si>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</si>
  <si>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</si>
  <si>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</si>
  <si>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</si>
  <si>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</si>
  <si>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</si>
  <si>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</si>
  <si>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</si>
  <si>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</si>
  <si>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</si>
  <si>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</si>
  <si>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</si>
  <si>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</si>
  <si>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</si>
  <si>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</si>
  <si>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</si>
  <si>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</si>
  <si>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</si>
  <si>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</si>
  <si>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</si>
  <si>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</si>
  <si>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</si>
  <si>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</si>
  <si>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</si>
  <si>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</si>
  <si>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</si>
  <si>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</si>
  <si>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</si>
  <si>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</si>
  <si>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</si>
  <si>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</si>
  <si>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</si>
  <si>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</si>
  <si>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</si>
  <si>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</si>
  <si>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</si>
  <si>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</si>
  <si>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</si>
  <si>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</si>
  <si>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</si>
  <si>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</si>
  <si>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</si>
  <si>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</si>
  <si>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</si>
  <si>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</si>
  <si>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</si>
  <si>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</si>
  <si>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</si>
  <si>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</si>
  <si>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</si>
  <si>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</si>
  <si>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</si>
  <si>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</si>
  <si>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</si>
  <si>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</si>
  <si>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</si>
  <si>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</si>
  <si>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</si>
  <si>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</si>
  <si>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</si>
  <si>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</si>
  <si>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</si>
  <si>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</si>
  <si>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</si>
  <si>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</si>
  <si>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</si>
  <si>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</si>
  <si>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</si>
  <si>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</si>
  <si>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</si>
  <si>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</si>
  <si>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</si>
  <si>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</si>
  <si>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</si>
  <si>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</si>
  <si>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</si>
  <si>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</si>
  <si>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</si>
  <si>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</si>
  <si>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</si>
  <si>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</si>
  <si>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</si>
  <si>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</si>
  <si>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</si>
  <si>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</si>
  <si>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</si>
  <si>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</si>
  <si>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</si>
  <si>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</si>
  <si>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</si>
  <si>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</si>
  <si>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</si>
  <si>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</si>
  <si>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</si>
  <si>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</si>
  <si>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</si>
  <si>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</si>
  <si>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</si>
  <si>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</si>
  <si>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</si>
  <si>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</si>
  <si>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</si>
  <si>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</si>
  <si>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</si>
  <si>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</si>
  <si>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</si>
  <si>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</si>
  <si>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</si>
  <si>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</si>
  <si>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</si>
  <si>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</si>
  <si>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</si>
  <si>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</si>
  <si>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</si>
  <si>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</si>
  <si>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</si>
  <si>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</si>
  <si>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</si>
  <si>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</si>
  <si>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</si>
  <si>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</si>
  <si>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</si>
  <si>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</si>
  <si>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</si>
  <si>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</si>
  <si>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</si>
  <si>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</si>
  <si>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</si>
  <si>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</si>
  <si>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</si>
  <si>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</si>
  <si>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</si>
  <si>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</si>
  <si>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</si>
  <si>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</si>
  <si>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</si>
  <si>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</si>
  <si>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</si>
  <si>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</si>
  <si>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</si>
  <si>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</si>
  <si>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</si>
  <si>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</si>
  <si>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</si>
  <si>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</si>
  <si>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</si>
  <si>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</si>
  <si>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</si>
  <si>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</si>
  <si>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</si>
  <si>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</si>
  <si>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</si>
  <si>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</si>
  <si>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</si>
  <si>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</si>
  <si>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</si>
  <si>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</si>
  <si>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</si>
  <si>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</si>
  <si>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</si>
  <si>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</si>
  <si>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</si>
  <si>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</si>
  <si>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</si>
  <si>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</si>
  <si>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</si>
  <si>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</si>
  <si>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</si>
  <si>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</si>
  <si>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</si>
  <si>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</si>
  <si>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</si>
  <si>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</si>
  <si>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</si>
  <si>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</si>
  <si>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</si>
  <si>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</si>
  <si>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</si>
  <si>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</si>
  <si>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</si>
  <si>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</si>
  <si>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</si>
  <si>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</si>
  <si>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</si>
  <si>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</si>
  <si>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</si>
  <si>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</si>
  <si>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</si>
  <si>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</si>
  <si>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</si>
  <si>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</si>
  <si>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</si>
  <si>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</si>
  <si>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</si>
  <si>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</si>
  <si>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</si>
  <si>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</si>
  <si>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</si>
  <si>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</si>
  <si>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</si>
  <si>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</si>
  <si>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</si>
  <si>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</si>
  <si>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</si>
  <si>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</si>
  <si>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</si>
  <si>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</si>
  <si>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</si>
  <si>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</si>
  <si>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</si>
  <si>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</si>
  <si>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</si>
  <si>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</si>
  <si>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</si>
  <si>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</si>
  <si>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</si>
  <si>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</si>
  <si>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</si>
  <si>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</si>
  <si>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</si>
  <si>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</si>
  <si>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</si>
  <si>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</si>
  <si>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</si>
  <si>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</si>
  <si>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</si>
  <si>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</si>
  <si>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</si>
  <si>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</si>
  <si>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</si>
  <si>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</si>
  <si>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</si>
  <si>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</si>
  <si>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</si>
  <si>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</si>
  <si>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</si>
  <si>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</si>
  <si>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</si>
  <si>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</si>
  <si>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</si>
  <si>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</si>
  <si>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</si>
  <si>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</si>
  <si>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</si>
  <si>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</si>
  <si>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</si>
  <si>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</si>
  <si>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</si>
  <si>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</si>
  <si>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</si>
  <si>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</si>
  <si>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</si>
  <si>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</si>
  <si>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</si>
  <si>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</si>
  <si>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</si>
  <si>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</si>
  <si>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</si>
  <si>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</si>
  <si>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</si>
  <si>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</si>
  <si>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</si>
  <si>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</si>
  <si>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</si>
  <si>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</si>
  <si>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</si>
  <si>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</si>
  <si>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</si>
  <si>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</si>
  <si>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</si>
  <si>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</si>
  <si>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</si>
  <si>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</si>
  <si>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</si>
  <si>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</si>
  <si>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</si>
  <si>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</si>
  <si>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</si>
  <si>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</si>
  <si>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</si>
  <si>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</si>
  <si>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</si>
  <si>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</si>
  <si>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</si>
  <si>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</si>
  <si>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</si>
  <si>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</si>
  <si>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</si>
  <si>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</si>
  <si>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</si>
  <si>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</si>
  <si>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</si>
  <si>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</si>
  <si>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</si>
  <si>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</si>
  <si>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</si>
  <si>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</si>
  <si>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</si>
  <si>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</si>
  <si>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</si>
  <si>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</si>
  <si>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</si>
  <si>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</si>
  <si>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</si>
  <si>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</si>
  <si>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</si>
  <si>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</si>
  <si>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</si>
  <si>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</si>
  <si>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</si>
  <si>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</si>
  <si>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</si>
  <si>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</si>
  <si>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</si>
  <si>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</si>
  <si>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</si>
  <si>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</si>
  <si>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</si>
  <si>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</si>
  <si>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</si>
  <si>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</si>
  <si>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</si>
  <si>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</si>
  <si>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</si>
  <si>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</si>
  <si>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</si>
  <si>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</si>
  <si>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</si>
  <si>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</si>
  <si>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</si>
  <si>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</si>
  <si>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</si>
  <si>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</si>
  <si>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</si>
  <si>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</si>
  <si>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</si>
  <si>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</si>
  <si>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</si>
  <si>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</si>
  <si>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</si>
  <si>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</si>
  <si>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</si>
  <si>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</si>
  <si>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</si>
  <si>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</si>
  <si>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</si>
  <si>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</si>
  <si>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</si>
  <si>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</si>
  <si>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</si>
  <si>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</si>
  <si>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</si>
  <si>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</si>
  <si>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</si>
  <si>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</si>
  <si>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</si>
  <si>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</si>
  <si>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</si>
  <si>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</si>
  <si>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</si>
  <si>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</si>
  <si>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</si>
  <si>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</si>
  <si>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</si>
  <si>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</si>
  <si>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</si>
  <si>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</si>
  <si>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</si>
  <si>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</si>
  <si>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</si>
  <si>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</si>
  <si>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</si>
  <si>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</si>
  <si>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</si>
  <si>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</si>
  <si>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</si>
  <si>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</si>
  <si>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</si>
  <si>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</si>
  <si>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</si>
  <si>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</si>
  <si>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</si>
  <si>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</si>
  <si>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</si>
  <si>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</si>
  <si>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</si>
  <si>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</si>
  <si>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</si>
  <si>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</si>
  <si>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</si>
  <si>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</si>
  <si>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</si>
  <si>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</si>
  <si>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</si>
  <si>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</si>
  <si>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</si>
  <si>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</si>
  <si>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</si>
  <si>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</si>
  <si>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</si>
  <si>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</si>
  <si>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</si>
  <si>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</si>
  <si>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</si>
  <si>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</si>
  <si>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</si>
  <si>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</si>
  <si>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</si>
  <si>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</si>
  <si>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</si>
  <si>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</si>
  <si>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</si>
  <si>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</si>
  <si>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</si>
  <si>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</si>
  <si>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</si>
  <si>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</si>
  <si>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</si>
  <si>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</si>
  <si>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</si>
  <si>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</si>
  <si>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</si>
  <si>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</si>
  <si>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</si>
  <si>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</si>
  <si>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</si>
  <si>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</si>
  <si>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</si>
  <si>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</si>
  <si>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</si>
  <si>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</si>
  <si>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</si>
  <si>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</si>
  <si>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</si>
  <si>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</si>
  <si>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</si>
  <si>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</si>
  <si>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</si>
  <si>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</si>
  <si>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</si>
  <si>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</si>
  <si>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</si>
  <si>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</si>
  <si>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</si>
  <si>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</si>
  <si>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</si>
  <si>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</si>
  <si>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</si>
  <si>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</si>
  <si>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</si>
  <si>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</si>
  <si>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</si>
  <si>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</si>
  <si>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</si>
  <si>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</si>
  <si>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</si>
  <si>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</si>
  <si>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</si>
  <si>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</si>
  <si>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</si>
  <si>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</si>
  <si>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</si>
  <si>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</si>
  <si>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</si>
  <si>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</si>
  <si>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</si>
  <si>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</si>
  <si>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</si>
  <si>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</si>
  <si>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</si>
  <si>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</si>
  <si>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</si>
  <si>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</si>
  <si>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</si>
  <si>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</si>
  <si>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</si>
  <si>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</si>
  <si>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</si>
  <si>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</si>
  <si>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</si>
  <si>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</si>
  <si>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</si>
  <si>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</si>
  <si>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</si>
  <si>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</si>
  <si>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</si>
  <si>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</si>
  <si>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</si>
  <si>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</si>
  <si>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</si>
  <si>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</si>
  <si>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</si>
  <si>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</si>
  <si>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</si>
  <si>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</si>
  <si>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</si>
  <si>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</si>
  <si>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</si>
  <si>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</si>
  <si>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</si>
  <si>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</si>
  <si>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</si>
  <si>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</si>
  <si>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</si>
  <si>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</si>
  <si>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</si>
  <si>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</si>
  <si>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</si>
  <si>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</si>
  <si>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</si>
  <si>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</si>
  <si>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</si>
  <si>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</si>
  <si>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</si>
  <si>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</si>
  <si>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</si>
  <si>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</si>
  <si>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</si>
  <si>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</si>
  <si>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</si>
  <si>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</si>
  <si>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</si>
  <si>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</si>
  <si>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</si>
  <si>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</si>
  <si>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</si>
  <si>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</si>
  <si>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</si>
  <si>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</si>
  <si>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</si>
  <si>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</si>
  <si>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</si>
  <si>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</si>
  <si>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</si>
  <si>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</si>
  <si>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</si>
  <si>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</si>
  <si>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</si>
  <si>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</si>
  <si>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</si>
  <si>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</si>
  <si>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</si>
  <si>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</si>
  <si>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</si>
  <si>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</si>
  <si>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</si>
  <si>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</si>
  <si>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</si>
  <si>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</si>
  <si>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</si>
  <si>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</si>
  <si>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</si>
  <si>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</si>
  <si>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</si>
  <si>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</si>
  <si>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</si>
  <si>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</si>
  <si>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</si>
  <si>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</si>
  <si>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</si>
  <si>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</si>
  <si>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</si>
  <si>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</si>
  <si>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</si>
  <si>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</si>
  <si>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</si>
  <si>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</si>
  <si>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</si>
  <si>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</si>
  <si>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</si>
  <si>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</si>
  <si>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</si>
  <si>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</si>
  <si>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</si>
  <si>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</si>
  <si>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</si>
  <si>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</si>
  <si>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</si>
  <si>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</si>
  <si>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</si>
  <si>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</si>
  <si>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</si>
  <si>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</si>
  <si>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</si>
  <si>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</si>
  <si>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</si>
  <si>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</si>
  <si>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</si>
  <si>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</si>
  <si>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</si>
  <si>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</si>
  <si>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</si>
  <si>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</si>
  <si>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</si>
  <si>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</si>
  <si>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</si>
  <si>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</si>
  <si>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</si>
  <si>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</si>
  <si>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</si>
  <si>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</si>
  <si>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</si>
  <si>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</si>
  <si>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</si>
  <si>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</si>
  <si>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</si>
  <si>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</si>
  <si>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</si>
  <si>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</si>
  <si>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</si>
  <si>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</si>
  <si>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</si>
  <si>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</si>
  <si>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</si>
  <si>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</si>
  <si>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</si>
  <si>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</si>
  <si>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</si>
  <si>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</si>
  <si>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</si>
  <si>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</si>
  <si>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</si>
  <si>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</si>
  <si>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</si>
  <si>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</si>
  <si>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</si>
  <si>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</si>
  <si>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</si>
  <si>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</si>
  <si>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</si>
  <si>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</si>
  <si>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</si>
  <si>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</si>
  <si>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</si>
  <si>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</si>
  <si>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</si>
  <si>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</si>
  <si>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</si>
  <si>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</si>
  <si>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</si>
  <si>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</si>
  <si>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</si>
  <si>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</si>
  <si>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</si>
  <si>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</si>
  <si>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</si>
  <si>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</si>
  <si>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</si>
  <si>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</si>
  <si>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</si>
  <si>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</si>
  <si>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</si>
  <si>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</si>
  <si>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</si>
  <si>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</si>
  <si>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</si>
  <si>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</si>
  <si>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</si>
  <si>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</si>
  <si>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</si>
  <si>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</si>
  <si>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</si>
  <si>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</si>
  <si>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</si>
  <si>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</si>
  <si>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</si>
  <si>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</si>
  <si>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</si>
  <si>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</si>
  <si>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</si>
  <si>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</si>
  <si>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</si>
  <si>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</si>
  <si>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</si>
  <si>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</si>
  <si>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</si>
  <si>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</si>
  <si>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</si>
  <si>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</si>
  <si>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</si>
  <si>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</si>
  <si>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</si>
  <si>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</si>
  <si>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</si>
  <si>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</si>
  <si>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</si>
  <si>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</si>
  <si>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</si>
  <si>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</si>
  <si>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</si>
  <si>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</si>
  <si>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</si>
  <si>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</si>
  <si>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</si>
  <si>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</si>
  <si>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</si>
  <si>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</si>
  <si>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</si>
  <si>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</si>
  <si>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</si>
  <si>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</si>
  <si>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</si>
  <si>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</si>
  <si>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</si>
  <si>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</si>
  <si>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</si>
  <si>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</si>
  <si>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</si>
  <si>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</si>
  <si>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</si>
  <si>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</si>
  <si>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</si>
  <si>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</si>
  <si>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</si>
  <si>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</si>
  <si>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</si>
  <si>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</si>
  <si>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</si>
  <si>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</si>
  <si>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</si>
  <si>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</si>
  <si>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</si>
  <si>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</si>
  <si>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</si>
  <si>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</si>
  <si>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</si>
  <si>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</si>
  <si>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</si>
  <si>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</si>
  <si>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</si>
  <si>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</si>
  <si>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</si>
  <si>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</si>
  <si>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</si>
  <si>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</si>
  <si>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</si>
  <si>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</si>
  <si>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</si>
  <si>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</si>
  <si>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</si>
  <si>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</si>
  <si>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</si>
  <si>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</si>
  <si>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</si>
  <si>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</si>
  <si>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</si>
  <si>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</si>
  <si>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</si>
  <si>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</si>
  <si>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</si>
  <si>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</si>
  <si>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</si>
  <si>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</si>
  <si>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</si>
  <si>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</si>
  <si>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</si>
  <si>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</si>
  <si>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</si>
  <si>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</si>
  <si>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</si>
  <si>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</si>
  <si>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</si>
  <si>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</si>
  <si>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</si>
  <si>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</si>
  <si>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</si>
  <si>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</si>
  <si>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</si>
  <si>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</si>
  <si>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</si>
  <si>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</si>
  <si>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</si>
  <si>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</si>
  <si>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</si>
  <si>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</si>
  <si>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</si>
  <si>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</si>
  <si>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</si>
  <si>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</si>
  <si>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</si>
  <si>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</si>
  <si>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</si>
  <si>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</si>
  <si>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</si>
  <si>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</si>
  <si>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</si>
  <si>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</si>
  <si>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</si>
  <si>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</si>
  <si>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</si>
  <si>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</si>
  <si>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</si>
  <si>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</si>
  <si>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</si>
  <si>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</si>
  <si>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</si>
  <si>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</si>
  <si>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</si>
  <si>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</si>
  <si>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</si>
  <si>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</si>
  <si>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</si>
  <si>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</si>
  <si>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</si>
  <si>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</si>
  <si>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</si>
  <si>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</si>
  <si>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</si>
  <si>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</si>
  <si>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</si>
  <si>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</si>
  <si>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</si>
  <si>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</si>
  <si>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</si>
  <si>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</si>
  <si>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</si>
  <si>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</si>
  <si>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</si>
  <si>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</si>
  <si>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</si>
  <si>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</si>
  <si>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</si>
  <si>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</si>
  <si>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</si>
  <si>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</si>
  <si>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</si>
  <si>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</si>
  <si>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</si>
  <si>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</si>
  <si>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</si>
  <si>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</si>
  <si>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</si>
  <si>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</si>
  <si>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</si>
  <si>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</si>
  <si>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</si>
  <si>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</si>
  <si>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</si>
  <si>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</si>
  <si>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</si>
  <si>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</si>
  <si>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</si>
  <si>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</si>
  <si>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</si>
  <si>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</si>
  <si>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</si>
  <si>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</si>
  <si>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</si>
  <si>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</si>
  <si>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</si>
  <si>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</si>
  <si>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</si>
  <si>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</si>
  <si>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</si>
  <si>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</si>
  <si>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</si>
  <si>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</si>
  <si>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</si>
  <si>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</si>
  <si>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</si>
  <si>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</si>
  <si>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</si>
  <si>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</si>
  <si>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</si>
  <si>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</si>
  <si>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</si>
  <si>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</si>
  <si>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</si>
  <si>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</si>
  <si>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</si>
  <si>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</si>
  <si>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</si>
  <si>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</si>
  <si>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</si>
  <si>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</si>
  <si>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</si>
  <si>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</si>
  <si>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</si>
  <si>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</si>
  <si>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</si>
  <si>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</si>
  <si>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</si>
  <si>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</si>
  <si>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</si>
  <si>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</si>
  <si>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</si>
  <si>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</si>
  <si>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</si>
  <si>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</si>
  <si>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</si>
  <si>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</si>
  <si>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</si>
  <si>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</si>
  <si>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</si>
  <si>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</si>
  <si>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</si>
  <si>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</si>
  <si>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</si>
  <si>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</si>
  <si>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</si>
  <si>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</si>
  <si>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</si>
  <si>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</si>
  <si>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</si>
  <si>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</si>
  <si>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</si>
  <si>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</si>
  <si>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</si>
  <si>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</si>
  <si>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</si>
  <si>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</si>
  <si>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</si>
  <si>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</si>
  <si>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</si>
  <si>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</si>
  <si>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</si>
  <si>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</si>
  <si>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</si>
  <si>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</si>
  <si>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</si>
  <si>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</si>
  <si>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</si>
  <si>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</si>
  <si>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</si>
  <si>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</si>
  <si>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</si>
  <si>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</si>
  <si>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</si>
  <si>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</si>
  <si>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</si>
  <si>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</si>
  <si>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</si>
  <si>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</si>
  <si>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</si>
  <si>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</si>
  <si>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</si>
  <si>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</si>
  <si>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</si>
  <si>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</si>
  <si>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</si>
  <si>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</si>
  <si>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</si>
  <si>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</si>
  <si>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</si>
  <si>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</si>
  <si>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</si>
  <si>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</si>
  <si>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</si>
  <si>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</si>
  <si>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</si>
  <si>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</si>
  <si>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</si>
  <si>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</si>
  <si>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</si>
  <si>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</si>
  <si>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</si>
  <si>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</si>
  <si>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</si>
  <si>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</si>
  <si>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</si>
  <si>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</si>
  <si>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</si>
  <si>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</si>
  <si>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</si>
  <si>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</si>
  <si>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</si>
  <si>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</si>
  <si>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</si>
  <si>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</si>
  <si>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</si>
  <si>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</si>
  <si>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</si>
  <si>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</si>
  <si>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</si>
  <si>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</si>
  <si>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</si>
  <si>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</si>
  <si>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</si>
  <si>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</si>
  <si>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</si>
  <si>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</si>
  <si>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</si>
  <si>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</si>
  <si>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</si>
  <si>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</si>
  <si>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</si>
  <si>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</si>
  <si>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</si>
  <si>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</si>
  <si>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</si>
  <si>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</si>
  <si>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</si>
  <si>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</si>
  <si>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</si>
  <si>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</si>
  <si>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</si>
  <si>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</si>
  <si>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</si>
  <si>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</si>
  <si>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</si>
  <si>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</si>
  <si>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</si>
  <si>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</si>
  <si>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</si>
  <si>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</si>
  <si>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</si>
  <si>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</si>
  <si>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</si>
  <si>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</si>
  <si>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</si>
  <si>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</si>
  <si>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</si>
  <si>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</si>
  <si>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</si>
  <si>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</si>
  <si>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</si>
  <si>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</si>
  <si>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</si>
  <si>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</si>
  <si>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</si>
  <si>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</si>
  <si>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</si>
  <si>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</si>
  <si>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</si>
  <si>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</si>
  <si>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</si>
  <si>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</si>
  <si>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</si>
  <si>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</si>
  <si>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</si>
  <si>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</si>
  <si>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</si>
  <si>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</si>
  <si>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</si>
  <si>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</si>
  <si>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</si>
  <si>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</si>
  <si>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</si>
  <si>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</si>
  <si>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</si>
  <si>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</si>
  <si>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</si>
  <si>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</si>
  <si>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</si>
  <si>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</si>
  <si>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</si>
  <si>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</si>
  <si>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</si>
  <si>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</si>
  <si>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</si>
  <si>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</si>
  <si>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</si>
  <si>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</si>
  <si>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</si>
  <si>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</si>
  <si>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</si>
  <si>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</si>
  <si>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</si>
  <si>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</si>
  <si>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</si>
  <si>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</si>
  <si>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</si>
  <si>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</si>
  <si>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</si>
  <si>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</si>
  <si>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</si>
  <si>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</si>
  <si>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</si>
  <si>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</si>
  <si>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</si>
  <si>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</si>
  <si>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</si>
  <si>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</si>
  <si>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</si>
  <si>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</si>
  <si>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</si>
  <si>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</si>
  <si>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</si>
  <si>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</si>
  <si>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</si>
  <si>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</si>
  <si>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</si>
  <si>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</si>
  <si>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</si>
  <si>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</si>
  <si>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</si>
  <si>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</si>
  <si>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</si>
  <si>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</si>
  <si>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</si>
  <si>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</si>
  <si>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</si>
  <si>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</si>
  <si>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</si>
  <si>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</si>
  <si>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</si>
  <si>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</si>
  <si>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</si>
  <si>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</si>
  <si>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</si>
  <si>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</si>
  <si>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</si>
  <si>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</si>
  <si>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</si>
  <si>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</si>
  <si>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</si>
  <si>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</si>
  <si>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</si>
  <si>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</si>
  <si>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</si>
  <si>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</si>
  <si>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</si>
  <si>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</si>
  <si>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</si>
  <si>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</si>
  <si>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</si>
  <si>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</si>
  <si>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</si>
  <si>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</si>
  <si>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</si>
  <si>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</si>
  <si>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</si>
  <si>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</si>
  <si>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</si>
  <si>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</si>
  <si>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</si>
  <si>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</si>
  <si>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</si>
  <si>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</si>
  <si>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</si>
  <si>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</si>
  <si>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</si>
  <si>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</si>
  <si>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</si>
  <si>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</si>
  <si>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</si>
  <si>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</si>
  <si>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</si>
  <si>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</si>
  <si>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</si>
  <si>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</si>
  <si>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</si>
  <si>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</si>
  <si>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</si>
  <si>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</si>
  <si>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</si>
  <si>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</si>
  <si>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</si>
  <si>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</si>
  <si>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</si>
  <si>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</si>
  <si>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</si>
  <si>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</si>
  <si>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</si>
  <si>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</si>
  <si>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</si>
  <si>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</si>
  <si>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</si>
  <si>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</si>
  <si>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</si>
  <si>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</si>
  <si>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</si>
  <si>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</si>
  <si>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</si>
  <si>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</si>
  <si>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</si>
  <si>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</si>
  <si>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</si>
  <si>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</si>
  <si>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</si>
  <si>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</si>
  <si>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</si>
  <si>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</si>
  <si>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</si>
  <si>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</si>
  <si>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</si>
  <si>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</si>
  <si>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</si>
  <si>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</si>
  <si>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</si>
  <si>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</si>
  <si>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</si>
  <si>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</si>
  <si>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</si>
  <si>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</si>
  <si>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</si>
  <si>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</si>
  <si>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</si>
  <si>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</si>
  <si>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</si>
  <si>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</si>
  <si>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</si>
  <si>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</si>
  <si>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</si>
  <si>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</si>
  <si>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</si>
  <si>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</si>
  <si>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</si>
  <si>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</si>
  <si>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</si>
  <si>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</si>
  <si>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</si>
  <si>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</si>
  <si>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</si>
  <si>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</si>
  <si>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</si>
  <si>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</si>
  <si>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</si>
  <si>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</si>
  <si>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</si>
  <si>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</si>
  <si>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</si>
  <si>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</si>
  <si>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</si>
  <si>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</si>
  <si>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</si>
  <si>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</si>
  <si>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</si>
  <si>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</si>
  <si>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</si>
  <si>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</si>
  <si>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</si>
  <si>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</si>
  <si>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</si>
  <si>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</si>
  <si>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</si>
  <si>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</si>
  <si>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</si>
  <si>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</si>
  <si>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</si>
  <si>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</si>
  <si>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</si>
  <si>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</si>
  <si>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</si>
  <si>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</si>
  <si>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</si>
  <si>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</si>
  <si>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</si>
  <si>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</si>
  <si>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</si>
  <si>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</si>
  <si>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</si>
  <si>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</si>
  <si>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</si>
  <si>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</si>
  <si>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</si>
  <si>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</si>
  <si>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</si>
  <si>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</si>
  <si>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</si>
  <si>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</si>
  <si>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</si>
  <si>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</si>
  <si>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</si>
  <si>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</si>
  <si>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</si>
  <si>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</si>
  <si>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</si>
  <si>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</si>
  <si>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</si>
  <si>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</si>
  <si>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</si>
  <si>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</si>
  <si>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</si>
  <si>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</si>
  <si>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</si>
  <si>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</si>
  <si>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</si>
  <si>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</si>
  <si>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</si>
  <si>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</si>
  <si>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</si>
  <si>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</si>
  <si>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</si>
  <si>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</si>
  <si>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</si>
  <si>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</si>
  <si>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</si>
  <si>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</si>
  <si>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</si>
  <si>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</si>
  <si>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</si>
  <si>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</si>
  <si>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</si>
  <si>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</si>
  <si>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</si>
  <si>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</si>
  <si>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</si>
  <si>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</si>
  <si>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</si>
  <si>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</si>
  <si>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</si>
  <si>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</si>
  <si>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</si>
  <si>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</si>
  <si>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</si>
  <si>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</si>
  <si>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</si>
  <si>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</si>
  <si>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</si>
  <si>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</si>
  <si>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</si>
  <si>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</si>
  <si>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</si>
  <si>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</si>
  <si>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</si>
  <si>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</si>
  <si>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</si>
  <si>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</si>
  <si>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</si>
  <si>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</si>
  <si>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</si>
  <si>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</si>
  <si>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</si>
  <si>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</si>
  <si>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</si>
  <si>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</si>
  <si>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</si>
  <si>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</si>
  <si>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</si>
  <si>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</si>
  <si>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</si>
  <si>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</si>
  <si>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</si>
  <si>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</si>
  <si>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</si>
  <si>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</si>
  <si>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</si>
  <si>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</si>
  <si>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</si>
  <si>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</si>
  <si>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</si>
  <si>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</si>
  <si>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</si>
  <si>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</si>
  <si>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</si>
  <si>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</si>
  <si>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</si>
  <si>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</si>
  <si>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</si>
  <si>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</si>
  <si>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</si>
  <si>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</si>
  <si>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</si>
  <si>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</si>
  <si>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</si>
  <si>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</si>
  <si>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</si>
  <si>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</si>
  <si>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</si>
  <si>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</si>
  <si>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</si>
  <si>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</si>
  <si>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</si>
  <si>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</si>
  <si>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</si>
  <si>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</si>
  <si>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</si>
  <si>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</si>
  <si>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</si>
  <si>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</si>
  <si>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</si>
  <si>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</si>
  <si>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</si>
  <si>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</si>
  <si>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</si>
  <si>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</si>
  <si>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</si>
  <si>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</si>
  <si>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</si>
  <si>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</si>
  <si>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</si>
  <si>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</si>
  <si>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</si>
  <si>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</si>
  <si>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</si>
  <si>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</si>
  <si>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</si>
  <si>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</si>
  <si>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</si>
  <si>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</si>
  <si>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</si>
  <si>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</si>
  <si>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</si>
  <si>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</si>
  <si>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</si>
  <si>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</si>
  <si>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</si>
  <si>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</si>
  <si>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</si>
  <si>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</si>
  <si>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</si>
  <si>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</si>
  <si>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</si>
  <si>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</si>
  <si>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</si>
  <si>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</si>
  <si>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</si>
  <si>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</si>
  <si>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</si>
  <si>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</si>
  <si>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</si>
  <si>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</si>
  <si>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</si>
  <si>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</si>
  <si>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</si>
  <si>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</si>
  <si>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</si>
  <si>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</si>
  <si>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</si>
  <si>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</si>
  <si>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</si>
  <si>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</si>
  <si>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</si>
  <si>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</si>
  <si>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</si>
  <si>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</si>
  <si>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</si>
  <si>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</si>
  <si>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</si>
  <si>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</si>
  <si>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</si>
  <si>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</si>
  <si>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</si>
  <si>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</si>
  <si>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</si>
  <si>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</si>
  <si>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</si>
  <si>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</si>
  <si>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</si>
  <si>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</si>
  <si>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</si>
  <si>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</si>
  <si>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</si>
  <si>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</si>
  <si>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</si>
  <si>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</si>
  <si>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</si>
  <si>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</si>
  <si>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</si>
  <si>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</si>
  <si>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</si>
  <si>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</si>
  <si>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</si>
  <si>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</si>
  <si>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</si>
  <si>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</si>
  <si>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</si>
  <si>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</si>
  <si>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</si>
  <si>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</si>
  <si>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</si>
  <si>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</si>
  <si>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</si>
  <si>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</si>
  <si>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</si>
  <si>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</si>
  <si>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</si>
  <si>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</si>
  <si>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</si>
  <si>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</si>
  <si>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</si>
  <si>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</si>
  <si>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</si>
  <si>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</si>
  <si>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</si>
  <si>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</si>
  <si>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</si>
  <si>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</si>
  <si>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</si>
  <si>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</si>
  <si>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</si>
  <si>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</si>
  <si>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</si>
  <si>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</si>
  <si>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</si>
  <si>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</si>
  <si>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</si>
  <si>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</si>
  <si>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</si>
  <si>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</si>
  <si>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</si>
  <si>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</si>
  <si>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</si>
  <si>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</si>
  <si>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</si>
  <si>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</si>
  <si>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</si>
  <si>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</si>
  <si>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</si>
  <si>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</si>
  <si>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</si>
  <si>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</si>
  <si>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</si>
  <si>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</si>
  <si>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</si>
  <si>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</si>
  <si>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</si>
  <si>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</si>
  <si>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</si>
  <si>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</si>
  <si>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</si>
  <si>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</si>
  <si>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</si>
  <si>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</si>
  <si>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</si>
  <si>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</si>
  <si>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</si>
  <si>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</si>
  <si>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</si>
  <si>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</si>
  <si>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</si>
  <si>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</si>
  <si>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</si>
  <si>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</si>
  <si>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</si>
  <si>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</si>
  <si>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</si>
  <si>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</si>
  <si>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</si>
  <si>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</si>
  <si>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</si>
  <si>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</si>
  <si>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</si>
  <si>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</si>
  <si>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</si>
  <si>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</si>
  <si>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</si>
  <si>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</si>
  <si>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</si>
  <si>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</si>
  <si>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</si>
  <si>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</si>
  <si>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</si>
  <si>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</si>
  <si>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</si>
  <si>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</si>
  <si>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</si>
  <si>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</si>
  <si>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</si>
  <si>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</si>
  <si>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</si>
  <si>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</si>
  <si>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</si>
  <si>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</si>
  <si>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</si>
  <si>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</si>
  <si>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</si>
  <si>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</si>
  <si>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</si>
  <si>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</si>
  <si>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</si>
  <si>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</si>
  <si>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</si>
  <si>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</si>
  <si>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</si>
  <si>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</si>
  <si>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</si>
  <si>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</si>
  <si>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</si>
  <si>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</si>
  <si>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</si>
  <si>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</si>
  <si>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</si>
  <si>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</si>
  <si>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</si>
  <si>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</si>
  <si>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</si>
  <si>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</si>
  <si>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</si>
  <si>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</si>
  <si>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</si>
  <si>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</si>
  <si>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</si>
  <si>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</si>
  <si>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</si>
  <si>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</si>
  <si>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</si>
  <si>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</si>
  <si>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</si>
  <si>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</si>
  <si>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</si>
  <si>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</si>
  <si>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</si>
  <si>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</si>
  <si>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</si>
  <si>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</si>
  <si>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</si>
  <si>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</si>
  <si>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</si>
  <si>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</si>
  <si>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</si>
  <si>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</si>
  <si>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</si>
  <si>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</si>
  <si>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</si>
  <si>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</si>
  <si>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</si>
  <si>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</si>
  <si>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</si>
  <si>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</si>
  <si>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</si>
  <si>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</si>
  <si>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</si>
  <si>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</si>
  <si>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</si>
  <si>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</si>
  <si>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</si>
  <si>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</si>
  <si>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</si>
  <si>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</si>
  <si>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</si>
  <si>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</si>
  <si>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</si>
  <si>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</si>
  <si>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</si>
  <si>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</si>
  <si>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</si>
  <si>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</si>
  <si>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</si>
  <si>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</si>
  <si>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</si>
  <si>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</si>
  <si>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</si>
  <si>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</si>
  <si>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</si>
  <si>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</si>
  <si>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</si>
  <si>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</si>
  <si>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</si>
  <si>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</si>
  <si>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</si>
  <si>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</si>
  <si>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</si>
  <si>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</si>
  <si>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</si>
  <si>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</si>
  <si>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</si>
  <si>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</si>
  <si>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</si>
  <si>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</si>
  <si>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</si>
  <si>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</si>
  <si>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</si>
  <si>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</si>
  <si>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</si>
  <si>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</si>
  <si>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</si>
  <si>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</si>
  <si>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</si>
  <si>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</si>
  <si>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</si>
  <si>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</si>
  <si>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</si>
  <si>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</si>
  <si>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</si>
  <si>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</si>
  <si>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</si>
  <si>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</si>
  <si>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</si>
  <si>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</si>
  <si>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</si>
  <si>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</si>
  <si>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</si>
  <si>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</si>
  <si>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</si>
  <si>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</si>
  <si>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</si>
  <si>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</si>
  <si>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</si>
  <si>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</si>
  <si>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</si>
  <si>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</si>
  <si>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</si>
  <si>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</si>
  <si>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</si>
  <si>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</si>
  <si>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</si>
  <si>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</si>
  <si>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</si>
  <si>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</si>
  <si>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</si>
  <si>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</si>
  <si>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</si>
  <si>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</si>
  <si>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</si>
  <si>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</si>
  <si>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</si>
  <si>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</si>
  <si>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</si>
  <si>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</si>
  <si>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</si>
  <si>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</si>
  <si>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</si>
  <si>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</si>
  <si>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</si>
  <si>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</si>
  <si>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</si>
  <si>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</si>
  <si>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</si>
  <si>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</si>
  <si>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</si>
  <si>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</si>
  <si>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</si>
  <si>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</si>
  <si>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</si>
  <si>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</si>
  <si>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</si>
  <si>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</si>
  <si>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</si>
  <si>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</si>
  <si>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</si>
  <si>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</si>
  <si>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</si>
  <si>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</si>
  <si>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</si>
  <si>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</si>
  <si>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</si>
  <si>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</si>
  <si>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</si>
  <si>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</si>
  <si>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</si>
  <si>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</si>
  <si>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</si>
  <si>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</si>
  <si>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</si>
  <si>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</si>
  <si>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</si>
  <si>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</si>
  <si>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</si>
  <si>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</si>
  <si>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</si>
  <si>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</si>
  <si>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</si>
  <si>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</si>
  <si>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</si>
  <si>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</si>
  <si>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</si>
  <si>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</si>
  <si>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</si>
  <si>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</si>
  <si>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</si>
  <si>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</si>
  <si>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</si>
  <si>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</si>
  <si>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</si>
  <si>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</si>
  <si>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</si>
  <si>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</si>
  <si>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</si>
  <si>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</si>
  <si>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</si>
  <si>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</si>
  <si>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</si>
  <si>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</si>
  <si>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</si>
  <si>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</si>
  <si>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</si>
  <si>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</si>
  <si>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</si>
  <si>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</si>
  <si>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</si>
  <si>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</si>
  <si>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</si>
  <si>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</si>
  <si>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</si>
  <si>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</si>
  <si>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</si>
  <si>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</si>
  <si>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</si>
  <si>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</si>
  <si>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</si>
  <si>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</si>
  <si>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</si>
  <si>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</si>
  <si>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</si>
  <si>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</si>
  <si>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</si>
  <si>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</si>
  <si>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</si>
  <si>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</si>
  <si>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</si>
  <si>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</si>
  <si>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</si>
  <si>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</si>
  <si>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</si>
  <si>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</si>
  <si>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</si>
  <si>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</si>
  <si>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</si>
  <si>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</si>
  <si>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</si>
  <si>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</si>
  <si>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</si>
  <si>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</si>
  <si>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</si>
  <si>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</si>
  <si>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</si>
  <si>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</si>
  <si>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</si>
  <si>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</si>
  <si>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</si>
  <si>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</si>
  <si>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</si>
  <si>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</si>
  <si>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</si>
  <si>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</si>
  <si>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</si>
  <si>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</si>
  <si>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</si>
  <si>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</si>
  <si>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</si>
  <si>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</si>
  <si>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</si>
  <si>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</si>
  <si>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</si>
  <si>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</si>
  <si>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</si>
  <si>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</si>
  <si>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</si>
  <si>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</si>
  <si>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</si>
  <si>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</si>
  <si>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</si>
  <si>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</si>
  <si>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</si>
  <si>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</si>
  <si>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</si>
  <si>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</si>
  <si>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</si>
  <si>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</si>
  <si>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</si>
  <si>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</si>
  <si>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</si>
  <si>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</si>
  <si>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</si>
  <si>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</si>
  <si>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</si>
  <si>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</si>
  <si>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</si>
  <si>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</si>
  <si>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</si>
  <si>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</si>
  <si>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</si>
  <si>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</si>
  <si>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</si>
  <si>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</si>
  <si>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</si>
  <si>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</si>
  <si>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</si>
  <si>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</si>
  <si>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</si>
  <si>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</si>
  <si>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</si>
  <si>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</si>
  <si>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</si>
  <si>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</si>
  <si>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</si>
  <si>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</si>
  <si>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</si>
  <si>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</si>
  <si>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</si>
  <si>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</si>
  <si>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</si>
  <si>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</si>
  <si>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</si>
  <si>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</si>
  <si>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</si>
  <si>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</si>
  <si>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</si>
  <si>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</si>
  <si>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</si>
  <si>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</si>
  <si>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</si>
  <si>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</si>
  <si>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</si>
  <si>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</si>
  <si>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</si>
  <si>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</si>
  <si>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</si>
  <si>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</si>
  <si>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</si>
  <si>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</si>
  <si>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</si>
  <si>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</si>
  <si>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</si>
  <si>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</si>
  <si>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</si>
  <si>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</si>
  <si>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</si>
  <si>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</si>
  <si>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</si>
  <si>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</si>
  <si>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</si>
  <si>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</si>
  <si>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</si>
  <si>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</si>
  <si>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</si>
  <si>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</si>
  <si>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</si>
  <si>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</si>
  <si>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</si>
  <si>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</si>
  <si>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</si>
  <si>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</si>
  <si>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</si>
  <si>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</si>
  <si>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</si>
  <si>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</si>
  <si>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</si>
  <si>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</si>
  <si>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</si>
  <si>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</si>
  <si>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</si>
  <si>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</si>
  <si>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</si>
  <si>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</si>
  <si>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</si>
  <si>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</si>
  <si>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</si>
  <si>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</si>
  <si>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</si>
  <si>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</si>
  <si>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</si>
  <si>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</si>
  <si>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</si>
  <si>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</si>
  <si>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</si>
  <si>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</si>
  <si>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</si>
  <si>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</si>
  <si>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</si>
  <si>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</si>
  <si>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</si>
  <si>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</si>
  <si>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</si>
  <si>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</si>
  <si>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</si>
  <si>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</si>
  <si>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</si>
  <si>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</si>
  <si>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</si>
  <si>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</si>
  <si>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</si>
  <si>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</si>
  <si>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</si>
  <si>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</si>
  <si>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</si>
  <si>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</si>
  <si>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</si>
  <si>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</si>
  <si>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</si>
  <si>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</si>
  <si>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</si>
  <si>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</si>
  <si>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</si>
  <si>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</si>
  <si>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</si>
  <si>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</si>
  <si>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</si>
  <si>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</si>
  <si>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</si>
  <si>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</si>
  <si>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</si>
  <si>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</si>
  <si>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</si>
  <si>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</si>
  <si>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</si>
  <si>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</si>
  <si>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</si>
  <si>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</si>
  <si>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</si>
  <si>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</si>
  <si>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</si>
  <si>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</si>
  <si>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</si>
  <si>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</si>
  <si>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</si>
  <si>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</si>
  <si>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</si>
  <si>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</si>
  <si>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</si>
  <si>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</si>
  <si>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</si>
  <si>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</si>
  <si>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</si>
  <si>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</si>
  <si>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</si>
  <si>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</si>
  <si>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</si>
  <si>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</si>
  <si>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</si>
  <si>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</si>
  <si>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</si>
  <si>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</si>
  <si>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</si>
  <si>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</si>
  <si>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</si>
  <si>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</si>
  <si>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</si>
  <si>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</si>
  <si>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</si>
  <si>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</si>
  <si>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</si>
  <si>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</si>
  <si>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</si>
  <si>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</si>
  <si>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</si>
  <si>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</si>
  <si>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</si>
  <si>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</si>
  <si>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</si>
  <si>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</si>
  <si>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</si>
  <si>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</si>
  <si>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</si>
  <si>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</si>
  <si>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</si>
  <si>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</si>
  <si>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</si>
  <si>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</si>
  <si>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</si>
  <si>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</si>
  <si>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</si>
  <si>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</si>
  <si>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</si>
  <si>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</si>
  <si>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</si>
  <si>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</si>
  <si>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</si>
  <si>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</si>
  <si>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</si>
  <si>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</si>
  <si>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</si>
  <si>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</si>
  <si>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</si>
  <si>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</si>
  <si>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</si>
  <si>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</si>
  <si>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</si>
  <si>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</si>
  <si>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</si>
  <si>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</si>
  <si>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</si>
  <si>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</si>
  <si>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</si>
  <si>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</si>
  <si>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</si>
  <si>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</si>
  <si>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</si>
  <si>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</si>
  <si>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</si>
  <si>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</si>
  <si>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</si>
  <si>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</si>
  <si>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</si>
  <si>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</si>
  <si>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</si>
  <si>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</si>
  <si>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</si>
  <si>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</si>
  <si>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</si>
  <si>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</si>
  <si>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</si>
  <si>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</si>
  <si>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</si>
  <si>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</si>
  <si>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</si>
  <si>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</si>
  <si>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</si>
  <si>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</si>
  <si>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</si>
  <si>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</si>
  <si>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</si>
  <si>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</si>
  <si>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</si>
  <si>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</si>
  <si>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</si>
  <si>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</si>
  <si>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</si>
  <si>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</si>
  <si>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</si>
  <si>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</si>
  <si>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</si>
  <si>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</si>
  <si>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</si>
  <si>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</si>
  <si>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</si>
  <si>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</si>
  <si>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</si>
  <si>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</si>
  <si>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</si>
  <si>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</si>
  <si>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</si>
  <si>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</si>
  <si>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</si>
  <si>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</si>
  <si>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</si>
  <si>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</si>
  <si>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</si>
  <si>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</si>
  <si>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</si>
  <si>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</si>
  <si>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</si>
  <si>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</si>
  <si>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</si>
  <si>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</si>
  <si>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</si>
  <si>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</si>
  <si>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</si>
  <si>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</si>
  <si>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</si>
  <si>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</si>
  <si>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</si>
  <si>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</si>
  <si>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</si>
  <si>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</si>
  <si>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</si>
  <si>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</si>
  <si>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</si>
  <si>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</si>
  <si>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</si>
  <si>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</si>
  <si>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</si>
  <si>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</si>
  <si>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</si>
  <si>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</si>
  <si>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</si>
  <si>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</si>
  <si>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</si>
  <si>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</si>
  <si>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</si>
  <si>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</si>
  <si>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</si>
  <si>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</si>
  <si>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</si>
  <si>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</si>
  <si>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</si>
  <si>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</si>
  <si>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</si>
  <si>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</si>
  <si>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</si>
  <si>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</si>
  <si>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</si>
  <si>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</si>
  <si>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</si>
  <si>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</si>
  <si>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</si>
  <si>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</si>
  <si>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</si>
  <si>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</si>
  <si>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</si>
  <si>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</si>
  <si>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</si>
  <si>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</si>
  <si>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</si>
  <si>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</si>
  <si>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</si>
  <si>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</si>
  <si>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</si>
  <si>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</si>
  <si>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</si>
  <si>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</si>
  <si>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</si>
  <si>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</si>
  <si>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</si>
  <si>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</si>
  <si>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</si>
  <si>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</si>
  <si>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</si>
  <si>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</si>
  <si>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</si>
  <si>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</si>
  <si>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</si>
  <si>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</si>
  <si>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</si>
  <si>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</si>
  <si>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</si>
  <si>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</si>
  <si>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</si>
  <si>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</si>
  <si>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</si>
  <si>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</si>
  <si>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</si>
  <si>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</si>
  <si>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</si>
  <si>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</si>
  <si>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</si>
  <si>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</si>
  <si>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</si>
  <si>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</si>
  <si>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</si>
  <si>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</si>
  <si>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</si>
  <si>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</si>
  <si>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</si>
  <si>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</si>
  <si>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</si>
  <si>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</si>
  <si>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</si>
  <si>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</si>
  <si>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</si>
  <si>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</si>
  <si>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</si>
  <si>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</si>
  <si>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</si>
  <si>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</si>
  <si>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</si>
  <si>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</si>
  <si>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</si>
  <si>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</si>
  <si>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</si>
  <si>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</si>
  <si>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</si>
  <si>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</si>
  <si>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</si>
  <si>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</si>
  <si>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</si>
  <si>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</si>
  <si>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</si>
  <si>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</si>
  <si>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</si>
  <si>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</si>
  <si>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</si>
  <si>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</si>
  <si>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</si>
  <si>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</si>
  <si>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</si>
  <si>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</si>
  <si>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</si>
  <si>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</si>
  <si>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</si>
  <si>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</si>
  <si>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</si>
  <si>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</si>
  <si>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</si>
  <si>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</si>
  <si>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</si>
  <si>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</si>
  <si>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</si>
  <si>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</si>
  <si>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</si>
  <si>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</si>
  <si>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</si>
  <si>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</si>
  <si>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</si>
  <si>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</si>
  <si>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</si>
  <si>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</si>
  <si>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</si>
  <si>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</si>
  <si>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</si>
  <si>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</si>
  <si>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</si>
  <si>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</si>
  <si>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</si>
  <si>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</si>
  <si>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</si>
  <si>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</si>
  <si>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</si>
  <si>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</si>
  <si>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</si>
  <si>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</si>
  <si>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</si>
  <si>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</si>
  <si>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</si>
  <si>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</si>
  <si>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</si>
  <si>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</si>
  <si>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</si>
  <si>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</si>
  <si>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</si>
  <si>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</si>
  <si>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</si>
  <si>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</si>
  <si>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</si>
  <si>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</si>
  <si>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</si>
  <si>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</si>
  <si>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</si>
  <si>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</si>
  <si>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</si>
  <si>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</si>
  <si>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</si>
  <si>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</si>
  <si>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</si>
  <si>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</si>
  <si>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</si>
  <si>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</si>
  <si>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</si>
  <si>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</si>
  <si>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</si>
  <si>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</si>
  <si>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</si>
  <si>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</si>
  <si>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</si>
  <si>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</si>
  <si>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</si>
  <si>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</si>
  <si>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</si>
  <si>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</si>
  <si>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</si>
  <si>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</si>
  <si>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</si>
  <si>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</si>
  <si>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</si>
  <si>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</si>
  <si>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</si>
  <si>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</si>
  <si>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</si>
  <si>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</si>
  <si>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</si>
  <si>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</si>
  <si>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</si>
  <si>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</si>
  <si>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</si>
  <si>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</si>
  <si>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</si>
  <si>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</si>
  <si>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</si>
  <si>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</si>
  <si>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</si>
  <si>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</si>
  <si>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</si>
  <si>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</si>
  <si>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</si>
  <si>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</si>
  <si>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</si>
  <si>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</si>
  <si>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</si>
  <si>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</si>
  <si>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</si>
  <si>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</si>
  <si>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</si>
  <si>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</si>
  <si>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</si>
  <si>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</si>
  <si>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</si>
  <si>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</si>
  <si>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</si>
  <si>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</si>
  <si>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</si>
  <si>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</si>
  <si>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</si>
  <si>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</si>
  <si>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</si>
  <si>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</si>
  <si>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</si>
  <si>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</si>
  <si>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</si>
  <si>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</si>
  <si>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</si>
  <si>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</si>
  <si>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</si>
  <si>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</si>
  <si>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</si>
  <si>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</si>
  <si>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</si>
  <si>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</si>
  <si>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</si>
  <si>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</si>
  <si>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</si>
  <si>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</si>
  <si>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</si>
  <si>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</si>
  <si>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</si>
  <si>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</si>
  <si>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</si>
  <si>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</si>
  <si>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</si>
  <si>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</si>
  <si>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</si>
  <si>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</si>
  <si>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</si>
  <si>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</si>
  <si>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</si>
  <si>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</si>
  <si>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</si>
  <si>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</si>
  <si>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</si>
  <si>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</si>
  <si>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</si>
  <si>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</si>
  <si>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</si>
  <si>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</si>
  <si>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</si>
  <si>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</si>
  <si>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</si>
  <si>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</si>
  <si>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</si>
  <si>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</si>
  <si>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</si>
  <si>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</si>
  <si>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</si>
  <si>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</si>
  <si>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</si>
  <si>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</si>
  <si>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</si>
  <si>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</si>
  <si>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</si>
  <si>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</si>
  <si>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</si>
  <si>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</si>
  <si>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</si>
  <si>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</si>
  <si>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</si>
  <si>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</si>
  <si>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</si>
  <si>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</si>
  <si>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</si>
  <si>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</si>
  <si>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</si>
  <si>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</si>
  <si>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</si>
  <si>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</si>
  <si>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</si>
  <si>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</si>
  <si>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</si>
  <si>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</si>
  <si>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</si>
  <si>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</si>
  <si>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</si>
  <si>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</si>
  <si>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</si>
  <si>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</si>
  <si>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</si>
  <si>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</si>
  <si>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</si>
  <si>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</si>
  <si>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</si>
  <si>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</si>
  <si>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</si>
  <si>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</si>
  <si>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</si>
  <si>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</si>
  <si>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</si>
  <si>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</si>
  <si>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</si>
  <si>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</si>
  <si>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</si>
  <si>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</si>
  <si>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</si>
  <si>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</si>
  <si>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</si>
  <si>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</si>
  <si>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</si>
  <si>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</si>
  <si>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</si>
  <si>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</si>
  <si>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</si>
  <si>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</si>
  <si>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</si>
  <si>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</si>
  <si>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</si>
  <si>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</si>
  <si>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</si>
  <si>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</si>
  <si>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</si>
  <si>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</si>
  <si>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</si>
  <si>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</si>
  <si>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</si>
  <si>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</si>
  <si>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</si>
  <si>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</si>
  <si>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</si>
  <si>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</si>
  <si>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</si>
  <si>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</si>
  <si>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</si>
  <si>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</si>
  <si>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</si>
  <si>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</si>
  <si>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</si>
  <si>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</si>
  <si>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</si>
  <si>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</si>
  <si>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</si>
  <si>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</si>
  <si>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</si>
  <si>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</si>
  <si>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</si>
  <si>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</si>
  <si>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</si>
  <si>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</si>
  <si>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</si>
  <si>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</si>
  <si>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</si>
  <si>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</si>
  <si>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</si>
  <si>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</si>
  <si>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</si>
  <si>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</si>
  <si>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</si>
  <si>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</si>
  <si>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</si>
  <si>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</si>
  <si>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</si>
  <si>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</si>
  <si>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</si>
  <si>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</si>
  <si>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</si>
  <si>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</si>
  <si>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</si>
  <si>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</si>
  <si>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</si>
  <si>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</si>
  <si>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</si>
  <si>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</si>
  <si>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</si>
  <si>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</si>
  <si>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</si>
  <si>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</si>
  <si>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</si>
  <si>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</si>
  <si>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</si>
  <si>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</si>
  <si>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</si>
  <si>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</si>
  <si>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</si>
  <si>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</si>
  <si>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</si>
  <si>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</si>
  <si>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</si>
  <si>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</si>
  <si>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</si>
  <si>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</si>
  <si>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</si>
  <si>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</si>
  <si>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</si>
  <si>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</si>
  <si>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</si>
  <si>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</si>
  <si>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</si>
  <si>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</si>
  <si>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</si>
  <si>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</si>
  <si>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</si>
  <si>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</si>
  <si>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</si>
  <si>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</si>
  <si>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</si>
  <si>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</si>
  <si>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</si>
  <si>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</si>
  <si>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</si>
  <si>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</si>
  <si>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</si>
  <si>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</si>
  <si>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</si>
  <si>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</si>
  <si>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</si>
  <si>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</si>
  <si>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</si>
  <si>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</si>
  <si>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</si>
  <si>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</si>
  <si>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</si>
  <si>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</si>
  <si>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</si>
  <si>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</si>
  <si>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</si>
  <si>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</si>
  <si>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</si>
  <si>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</si>
  <si>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</si>
  <si>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</si>
  <si>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</si>
  <si>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</si>
  <si>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</si>
  <si>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</si>
  <si>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</si>
  <si>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</si>
  <si>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</si>
  <si>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</si>
  <si>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</si>
  <si>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</si>
  <si>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</si>
  <si>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</si>
  <si>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</si>
  <si>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</si>
  <si>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</si>
  <si>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</si>
  <si>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</si>
  <si>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</si>
  <si>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</si>
  <si>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</si>
  <si>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</si>
  <si>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</si>
  <si>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</si>
  <si>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</si>
  <si>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</si>
  <si>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</si>
  <si>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</si>
  <si>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</si>
  <si>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</si>
  <si>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</si>
  <si>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</si>
  <si>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</si>
  <si>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</si>
  <si>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</si>
  <si>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</si>
  <si>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</si>
  <si>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</si>
  <si>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</si>
  <si>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</si>
  <si>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</si>
  <si>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</si>
  <si>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</si>
  <si>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</si>
  <si>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</si>
  <si>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</si>
  <si>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</si>
  <si>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</si>
  <si>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</si>
  <si>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</si>
  <si>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</si>
  <si>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</si>
  <si>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</si>
  <si>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</si>
  <si>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</si>
  <si>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</si>
  <si>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</si>
  <si>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</si>
  <si>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</si>
  <si>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</si>
  <si>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</si>
  <si>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</si>
  <si>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</si>
  <si>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</si>
  <si>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</si>
  <si>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</si>
  <si>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</si>
  <si>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</si>
  <si>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</si>
  <si>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</si>
  <si>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</si>
  <si>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</si>
  <si>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</si>
  <si>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</si>
  <si>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</si>
  <si>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</si>
  <si>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</si>
  <si>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</si>
  <si>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</si>
  <si>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</si>
  <si>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</si>
  <si>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</si>
  <si>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</si>
  <si>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</si>
  <si>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</si>
  <si>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</si>
  <si>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</si>
  <si>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</si>
  <si>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</si>
  <si>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</si>
  <si>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</si>
  <si>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</si>
  <si>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</si>
  <si>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</si>
  <si>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</si>
  <si>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</si>
  <si>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</si>
  <si>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</si>
  <si>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</si>
  <si>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</si>
  <si>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</si>
  <si>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</si>
  <si>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</si>
  <si>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</si>
  <si>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</si>
  <si>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</si>
  <si>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</si>
  <si>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</si>
  <si>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</si>
  <si>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</si>
  <si>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</si>
  <si>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</si>
  <si>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</si>
  <si>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</si>
  <si>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</si>
  <si>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</si>
  <si>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</si>
  <si>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</si>
  <si>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</si>
  <si>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</si>
  <si>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</si>
  <si>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</si>
  <si>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</si>
  <si>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</si>
  <si>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</si>
  <si>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</si>
  <si>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</si>
  <si>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</si>
  <si>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</si>
  <si>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</si>
  <si>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</si>
  <si>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</si>
  <si>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</si>
  <si>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</si>
  <si>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</si>
  <si>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</si>
  <si>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</si>
  <si>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</si>
  <si>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</si>
  <si>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</si>
  <si>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</si>
  <si>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</si>
  <si>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</si>
  <si>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</si>
  <si>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</si>
  <si>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</si>
  <si>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</si>
  <si>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</si>
  <si>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</si>
  <si>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</si>
  <si>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</si>
  <si>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</si>
  <si>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</si>
  <si>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</si>
  <si>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</si>
  <si>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</si>
  <si>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</si>
  <si>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</si>
  <si>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</si>
  <si>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</si>
  <si>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</si>
  <si>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</si>
  <si>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</si>
  <si>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</si>
  <si>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</si>
  <si>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</si>
  <si>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</si>
  <si>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</si>
  <si>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</si>
  <si>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</si>
  <si>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</si>
  <si>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</si>
  <si>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</si>
  <si>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</si>
  <si>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</si>
  <si>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</si>
  <si>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</si>
  <si>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</si>
  <si>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</si>
  <si>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</si>
  <si>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</si>
  <si>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</si>
  <si>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</si>
  <si>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</si>
  <si>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</si>
  <si>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</si>
  <si>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</si>
  <si>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</si>
  <si>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</si>
  <si>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</si>
  <si>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</si>
  <si>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</si>
  <si>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</si>
  <si>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</si>
  <si>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</si>
  <si>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</si>
  <si>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</si>
  <si>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</si>
  <si>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</si>
  <si>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</si>
  <si>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</si>
  <si>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</si>
  <si>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</si>
  <si>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</si>
  <si>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</si>
  <si>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</si>
  <si>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</si>
  <si>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</si>
  <si>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</si>
  <si>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</si>
  <si>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</si>
  <si>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</si>
  <si>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</si>
  <si>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</si>
  <si>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</si>
  <si>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</si>
  <si>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</si>
  <si>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</si>
  <si>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</si>
  <si>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</si>
  <si>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</si>
  <si>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</si>
  <si>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</si>
  <si>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</si>
  <si>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</si>
  <si>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</si>
  <si>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</si>
  <si>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</si>
  <si>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</si>
  <si>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</si>
  <si>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</si>
  <si>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</si>
  <si>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</si>
  <si>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</si>
  <si>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</si>
  <si>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</si>
  <si>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</si>
  <si>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</si>
  <si>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</si>
  <si>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</si>
  <si>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</si>
  <si>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</si>
  <si>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</si>
  <si>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</si>
  <si>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</si>
  <si>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</si>
  <si>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</si>
  <si>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</si>
  <si>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</si>
  <si>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</si>
  <si>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</si>
  <si>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</si>
  <si>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</si>
  <si>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</si>
  <si>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</si>
  <si>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</si>
  <si>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</si>
  <si>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</si>
  <si>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</si>
  <si>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</si>
  <si>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</si>
  <si>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</si>
  <si>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</si>
  <si>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</si>
  <si>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</si>
  <si>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</si>
  <si>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</si>
  <si>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</si>
  <si>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</si>
  <si>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</si>
  <si>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</si>
  <si>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</si>
  <si>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</si>
  <si>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</si>
  <si>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</si>
  <si>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</si>
  <si>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</si>
  <si>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</si>
  <si>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</si>
  <si>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</si>
  <si>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</si>
  <si>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</si>
  <si>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</si>
  <si>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</si>
  <si>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</si>
  <si>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</si>
  <si>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</si>
  <si>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</si>
  <si>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</si>
  <si>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</si>
  <si>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</si>
  <si>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</si>
  <si>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</si>
  <si>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</si>
  <si>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</si>
  <si>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</si>
  <si>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</si>
  <si>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</si>
  <si>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</si>
  <si>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</si>
  <si>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</si>
  <si>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</si>
  <si>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</si>
  <si>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</si>
  <si>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</si>
  <si>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</si>
  <si>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</si>
  <si>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</si>
  <si>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</si>
  <si>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</si>
  <si>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</si>
  <si>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</si>
  <si>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</si>
  <si>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</si>
  <si>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</si>
  <si>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</si>
  <si>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</si>
  <si>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</si>
  <si>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</si>
  <si>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</si>
  <si>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</si>
  <si>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</si>
  <si>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</si>
  <si>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</si>
  <si>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</si>
  <si>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</si>
  <si>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</si>
  <si>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</si>
  <si>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</si>
  <si>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</si>
  <si>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</si>
  <si>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</si>
  <si>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</si>
  <si>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</si>
  <si>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</si>
  <si>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</si>
  <si>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</si>
  <si>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</si>
  <si>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</si>
  <si>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</si>
  <si>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</si>
  <si>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</si>
  <si>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</si>
  <si>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</si>
  <si>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</si>
  <si>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</si>
  <si>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</si>
  <si>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</si>
  <si>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</si>
  <si>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</si>
  <si>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</si>
  <si>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</si>
  <si>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</si>
  <si>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</si>
  <si>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</si>
  <si>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</si>
  <si>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</si>
  <si>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</si>
  <si>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</si>
  <si>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</si>
  <si>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</si>
  <si>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</si>
  <si>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</si>
  <si>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</si>
  <si>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</si>
  <si>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</si>
  <si>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</si>
  <si>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</si>
  <si>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</si>
  <si>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</si>
  <si>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</si>
  <si>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</si>
  <si>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</si>
  <si>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</si>
  <si>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</si>
  <si>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</si>
  <si>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</si>
  <si>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</si>
  <si>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</si>
  <si>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</si>
  <si>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</si>
  <si>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</si>
  <si>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</si>
  <si>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</si>
  <si>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</si>
  <si>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</si>
  <si>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</si>
  <si>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</si>
  <si>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</si>
  <si>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</si>
  <si>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</si>
  <si>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</si>
  <si>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</si>
  <si>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</si>
  <si>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</si>
  <si>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</si>
  <si>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</si>
  <si>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</si>
  <si>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</si>
  <si>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</si>
  <si>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</si>
  <si>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</si>
  <si>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</si>
  <si>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</si>
  <si>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</si>
  <si>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</si>
  <si>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</si>
  <si>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</si>
  <si>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</si>
  <si>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</si>
  <si>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</si>
  <si>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</si>
  <si>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</si>
  <si>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</si>
  <si>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</si>
  <si>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</si>
  <si>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</si>
  <si>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</si>
  <si>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</si>
  <si>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</si>
  <si>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</si>
  <si>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</si>
  <si>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</si>
  <si>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</si>
  <si>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</si>
  <si>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</si>
  <si>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</si>
  <si>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</si>
  <si>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</si>
  <si>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</si>
  <si>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</si>
  <si>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</si>
  <si>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</si>
  <si>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</si>
  <si>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</si>
  <si>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</si>
  <si>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</si>
  <si>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</si>
  <si>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</si>
  <si>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</si>
  <si>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</si>
  <si>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</si>
  <si>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</si>
  <si>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</si>
  <si>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</si>
  <si>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</si>
  <si>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</si>
  <si>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</si>
  <si>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</si>
  <si>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</si>
  <si>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</si>
  <si>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</si>
  <si>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</si>
  <si>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</si>
  <si>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</si>
  <si>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</si>
  <si>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</si>
  <si>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</si>
  <si>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</si>
  <si>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</si>
  <si>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</si>
  <si>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</si>
  <si>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</si>
  <si>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</si>
  <si>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</si>
  <si>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</si>
  <si>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</si>
  <si>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</si>
  <si>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</si>
  <si>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</si>
  <si>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</si>
  <si>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</si>
  <si>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</si>
  <si>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</si>
  <si>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</si>
  <si>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</si>
  <si>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</si>
  <si>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</si>
  <si>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</si>
  <si>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</si>
  <si>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</si>
  <si>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</si>
  <si>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</si>
  <si>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</si>
  <si>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</si>
  <si>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</si>
  <si>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</si>
  <si>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</si>
  <si>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</si>
  <si>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</si>
  <si>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</si>
  <si>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</si>
  <si>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</si>
  <si>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</si>
  <si>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</si>
  <si>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</si>
  <si>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</si>
  <si>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</si>
  <si>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</si>
  <si>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</si>
  <si>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</si>
  <si>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</si>
  <si>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</si>
  <si>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</si>
  <si>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</si>
  <si>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</si>
  <si>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</si>
  <si>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</si>
  <si>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</si>
  <si>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</si>
  <si>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</si>
  <si>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</si>
  <si>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</si>
  <si>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</si>
  <si>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</si>
  <si>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</si>
  <si>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</si>
  <si>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</si>
  <si>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</si>
  <si>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</si>
  <si>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</si>
  <si>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</si>
  <si>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</si>
  <si>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</si>
  <si>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</si>
  <si>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</si>
  <si>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</si>
  <si>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</si>
  <si>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</si>
  <si>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</si>
  <si>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</si>
  <si>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</si>
  <si>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</si>
  <si>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</si>
  <si>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</si>
  <si>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</si>
  <si>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</si>
  <si>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</si>
  <si>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</si>
  <si>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</si>
  <si>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</si>
  <si>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</si>
  <si>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</si>
  <si>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</si>
  <si>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</si>
  <si>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</si>
  <si>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</si>
  <si>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</si>
  <si>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</si>
  <si>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</si>
  <si>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</si>
  <si>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</si>
  <si>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</si>
  <si>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</si>
  <si>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</si>
  <si>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</si>
  <si>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</si>
  <si>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</si>
  <si>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</si>
  <si>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</si>
  <si>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</si>
  <si>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</si>
  <si>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</si>
  <si>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</si>
  <si>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</si>
  <si>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</si>
  <si>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</si>
  <si>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</si>
  <si>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</si>
  <si>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</si>
  <si>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</si>
  <si>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</si>
  <si>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</si>
  <si>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</si>
  <si>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</si>
  <si>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</si>
  <si>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</si>
  <si>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</si>
  <si>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</si>
  <si>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</si>
  <si>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</si>
  <si>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</si>
  <si>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</si>
  <si>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</si>
  <si>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</si>
  <si>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</si>
  <si>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</si>
  <si>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</si>
  <si>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</si>
  <si>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</si>
  <si>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</si>
  <si>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</si>
  <si>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</si>
  <si>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</si>
  <si>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</si>
  <si>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</si>
  <si>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</si>
  <si>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</si>
  <si>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</si>
  <si>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</si>
  <si>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</si>
  <si>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</si>
  <si>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</si>
  <si>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</si>
  <si>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</si>
  <si>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</si>
  <si>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</si>
  <si>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</si>
  <si>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</si>
  <si>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</si>
  <si>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</si>
  <si>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</si>
  <si>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</si>
  <si>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</si>
  <si>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</si>
  <si>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</si>
  <si>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</si>
  <si>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</si>
  <si>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</si>
  <si>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</si>
  <si>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</si>
  <si>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</si>
  <si>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</si>
  <si>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</si>
  <si>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</si>
  <si>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</si>
  <si>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</si>
  <si>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</si>
  <si>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</si>
  <si>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</si>
  <si>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</si>
  <si>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</si>
  <si>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</si>
  <si>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</si>
  <si>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</si>
  <si>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</si>
  <si>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</si>
  <si>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</si>
  <si>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</si>
  <si>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</si>
  <si>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</si>
  <si>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</si>
  <si>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</si>
  <si>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</si>
  <si>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</si>
  <si>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</si>
  <si>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</si>
  <si>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</si>
  <si>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</si>
  <si>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</si>
  <si>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</si>
  <si>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</si>
  <si>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</si>
  <si>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</si>
  <si>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</si>
  <si>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</si>
  <si>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</si>
  <si>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</si>
  <si>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</si>
  <si>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</si>
  <si>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</si>
  <si>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</si>
  <si>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</si>
  <si>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</si>
  <si>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</si>
  <si>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</si>
  <si>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</si>
  <si>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</si>
  <si>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</si>
  <si>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</si>
  <si>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</si>
  <si>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</si>
  <si>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</si>
  <si>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</si>
  <si>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</si>
  <si>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</si>
  <si>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</si>
  <si>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</si>
  <si>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</si>
  <si>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</si>
  <si>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</si>
  <si>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</si>
  <si>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</si>
  <si>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</si>
  <si>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</si>
  <si>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</si>
  <si>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</si>
  <si>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</si>
  <si>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</si>
  <si>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</si>
  <si>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</si>
  <si>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</si>
  <si>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</si>
  <si>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</si>
  <si>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</si>
  <si>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</si>
  <si>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</si>
  <si>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</si>
  <si>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</si>
  <si>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</si>
  <si>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</si>
  <si>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</si>
  <si>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</si>
  <si>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</si>
  <si>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</si>
  <si>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</si>
  <si>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</si>
  <si>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</si>
  <si>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</si>
  <si>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</si>
  <si>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</si>
  <si>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</si>
  <si>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</si>
  <si>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</si>
  <si>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</si>
  <si>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</si>
  <si>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</si>
  <si>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</si>
  <si>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</si>
  <si>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</si>
  <si>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</si>
  <si>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</si>
  <si>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</si>
  <si>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</si>
  <si>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</si>
  <si>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</si>
  <si>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</si>
  <si>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</si>
  <si>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</si>
  <si>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</si>
  <si>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</si>
  <si>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</si>
  <si>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</si>
  <si>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</si>
  <si>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</si>
  <si>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</si>
  <si>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</si>
  <si>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</si>
  <si>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</si>
  <si>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</si>
  <si>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</si>
  <si>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</si>
  <si>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</si>
  <si>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</si>
  <si>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</si>
  <si>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</si>
  <si>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</si>
  <si>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</si>
  <si>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</si>
  <si>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</si>
  <si>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</si>
  <si>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</si>
  <si>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</si>
  <si>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</si>
  <si>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</si>
  <si>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</si>
  <si>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</si>
  <si>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</si>
  <si>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</si>
  <si>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</si>
  <si>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</si>
  <si>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</si>
  <si>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</si>
  <si>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</si>
  <si>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</si>
  <si>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</si>
  <si>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</si>
  <si>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</si>
  <si>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</si>
  <si>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</si>
  <si>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</si>
  <si>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</si>
  <si>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</si>
  <si>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</si>
  <si>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</si>
  <si>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</si>
  <si>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</si>
  <si>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</si>
  <si>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</si>
  <si>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</si>
  <si>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</si>
  <si>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</si>
  <si>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</si>
  <si>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</si>
  <si>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</si>
  <si>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</si>
  <si>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</si>
  <si>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</si>
  <si>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</si>
  <si>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</si>
  <si>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</si>
  <si>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</si>
  <si>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</si>
  <si>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</si>
  <si>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</si>
  <si>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</si>
  <si>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</si>
  <si>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</si>
  <si>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</si>
  <si>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</si>
  <si>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</si>
  <si>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</si>
  <si>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</si>
  <si>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</si>
  <si>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</si>
  <si>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</si>
  <si>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</si>
  <si>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</si>
  <si>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</si>
  <si>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</si>
  <si>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</si>
  <si>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</si>
  <si>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</si>
  <si>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</si>
  <si>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</si>
  <si>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</si>
  <si>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</si>
  <si>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</si>
  <si>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</si>
  <si>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</si>
  <si>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</si>
  <si>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</si>
  <si>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</si>
  <si>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</si>
  <si>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</si>
  <si>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</si>
  <si>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</si>
  <si>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</si>
  <si>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</si>
  <si>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</si>
  <si>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</si>
  <si>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</si>
  <si>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</si>
  <si>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</si>
  <si>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</si>
  <si>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</si>
  <si>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</si>
  <si>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</si>
  <si>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</si>
  <si>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</si>
  <si>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</si>
  <si>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</si>
  <si>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</si>
  <si>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</si>
  <si>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</si>
  <si>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</si>
  <si>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</si>
  <si>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</si>
  <si>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</si>
  <si>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</si>
  <si>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</si>
  <si>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</si>
  <si>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</si>
  <si>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</si>
  <si>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</si>
  <si>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</si>
  <si>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</si>
  <si>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</si>
  <si>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</si>
  <si>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</si>
  <si>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</si>
  <si>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</si>
  <si>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</si>
  <si>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</si>
  <si>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</si>
  <si>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</si>
  <si>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</si>
  <si>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</si>
  <si>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</si>
  <si>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</si>
  <si>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</si>
  <si>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</si>
  <si>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</si>
  <si>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</si>
  <si>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</si>
  <si>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</si>
  <si>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</si>
  <si>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</si>
  <si>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</si>
  <si>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</si>
  <si>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</si>
  <si>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</si>
  <si>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</si>
  <si>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</si>
  <si>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</si>
  <si>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</si>
  <si>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</si>
  <si>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</si>
  <si>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</si>
  <si>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</si>
  <si>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</si>
  <si>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</si>
  <si>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</si>
  <si>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</si>
  <si>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</si>
  <si>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</si>
  <si>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</si>
  <si>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</si>
  <si>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</si>
  <si>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</si>
  <si>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</si>
  <si>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</si>
  <si>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</si>
  <si>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</si>
  <si>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</si>
  <si>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</si>
  <si>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</si>
  <si>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</si>
  <si>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</si>
  <si>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</si>
  <si>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</si>
  <si>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</si>
  <si>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</si>
  <si>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</si>
  <si>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</si>
  <si>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</si>
  <si>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</si>
  <si>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</si>
  <si>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</si>
  <si>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</si>
  <si>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</si>
  <si>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</si>
  <si>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</si>
  <si>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</si>
  <si>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</si>
  <si>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</si>
  <si>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</si>
  <si>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</si>
  <si>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</si>
  <si>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</si>
  <si>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</si>
  <si>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</si>
  <si>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</si>
  <si>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</si>
  <si>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</si>
  <si>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</si>
  <si>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</si>
  <si>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</si>
  <si>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</si>
  <si>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</si>
  <si>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</si>
  <si>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</si>
  <si>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</si>
  <si>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</si>
  <si>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</si>
  <si>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</si>
  <si>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</si>
  <si>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</si>
  <si>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</si>
  <si>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</si>
  <si>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</si>
  <si>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</si>
  <si>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</si>
  <si>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</si>
  <si>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</si>
  <si>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</si>
  <si>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</si>
  <si>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</si>
  <si>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</si>
  <si>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</si>
  <si>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</si>
  <si>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</si>
  <si>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</si>
  <si>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</si>
  <si>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</si>
  <si>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</si>
  <si>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</si>
  <si>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</si>
  <si>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</si>
  <si>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</si>
  <si>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</si>
  <si>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</si>
  <si>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</si>
  <si>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</si>
  <si>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</si>
  <si>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</si>
  <si>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</si>
  <si>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</si>
  <si>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</si>
  <si>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</si>
  <si>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</si>
  <si>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</si>
  <si>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</si>
  <si>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</si>
  <si>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</si>
  <si>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</si>
  <si>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</si>
  <si>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</si>
  <si>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</si>
  <si>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</si>
  <si>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</si>
  <si>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</si>
  <si>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</si>
  <si>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</si>
  <si>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</si>
  <si>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</si>
  <si>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</si>
  <si>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</si>
  <si>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</si>
  <si>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</si>
  <si>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</si>
  <si>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</si>
  <si>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</si>
  <si>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</si>
  <si>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</si>
  <si>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</si>
  <si>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</si>
  <si>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</si>
  <si>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</si>
  <si>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</si>
  <si>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</si>
  <si>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</si>
  <si>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</si>
  <si>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</si>
  <si>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</si>
  <si>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</si>
  <si>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</si>
  <si>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</si>
  <si>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</si>
  <si>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</si>
  <si>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</si>
  <si>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</si>
  <si>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</si>
  <si>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</si>
  <si>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</si>
  <si>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</si>
  <si>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</si>
  <si>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</si>
  <si>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</si>
  <si>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</si>
  <si>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</si>
  <si>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</si>
  <si>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</si>
  <si>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</si>
  <si>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</si>
  <si>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</si>
  <si>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</si>
  <si>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</si>
  <si>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</si>
  <si>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</si>
  <si>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</si>
  <si>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</si>
  <si>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</si>
  <si>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</si>
  <si>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</si>
  <si>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</si>
  <si>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</si>
  <si>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</si>
  <si>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</si>
  <si>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</si>
  <si>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</si>
  <si>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</si>
  <si>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</si>
  <si>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</si>
  <si>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</si>
  <si>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</si>
  <si>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</si>
  <si>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</si>
  <si>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</si>
  <si>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</si>
  <si>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</si>
  <si>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</si>
  <si>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</si>
  <si>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</si>
  <si>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</si>
  <si>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</si>
  <si>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</si>
  <si>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</si>
  <si>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</si>
  <si>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</si>
  <si>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</si>
  <si>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</si>
  <si>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</si>
  <si>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</si>
  <si>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</si>
  <si>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</si>
  <si>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</si>
  <si>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</si>
  <si>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</si>
  <si>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</si>
  <si>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</si>
  <si>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</si>
  <si>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</si>
  <si>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</si>
  <si>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</si>
  <si>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</si>
  <si>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</si>
  <si>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</si>
  <si>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</si>
  <si>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</si>
  <si>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</si>
  <si>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</si>
  <si>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</si>
  <si>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</si>
  <si>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</si>
  <si>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</si>
  <si>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</si>
  <si>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</si>
  <si>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</si>
  <si>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</si>
  <si>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</si>
  <si>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</si>
  <si>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</si>
  <si>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</si>
  <si>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</si>
  <si>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</si>
  <si>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</si>
  <si>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</si>
  <si>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</si>
  <si>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</si>
  <si>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</si>
  <si>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</si>
  <si>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</si>
  <si>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</si>
  <si>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</si>
  <si>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</si>
  <si>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</si>
  <si>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</si>
  <si>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</si>
  <si>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</si>
  <si>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</si>
  <si>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</si>
  <si>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</si>
  <si>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</si>
  <si>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</si>
  <si>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</si>
  <si>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</si>
  <si>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</si>
  <si>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</si>
  <si>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</si>
  <si>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</si>
  <si>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</si>
  <si>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</si>
  <si>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</si>
  <si>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</si>
  <si>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</si>
  <si>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</si>
  <si>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</si>
  <si>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</si>
  <si>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</si>
  <si>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</si>
  <si>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</si>
  <si>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</si>
  <si>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</si>
  <si>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</si>
  <si>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</si>
  <si>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</si>
  <si>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</si>
  <si>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</si>
  <si>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</si>
  <si>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</si>
  <si>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</si>
  <si>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</si>
  <si>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</si>
  <si>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</si>
  <si>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</si>
  <si>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</si>
  <si>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</si>
  <si>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</si>
  <si>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</si>
  <si>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</si>
  <si>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</si>
  <si>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</si>
  <si>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</si>
  <si>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</si>
  <si>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</si>
  <si>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</si>
  <si>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</si>
  <si>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</si>
  <si>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</si>
  <si>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</si>
  <si>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</si>
  <si>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</si>
  <si>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</si>
  <si>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</si>
  <si>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</si>
  <si>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</si>
  <si>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</si>
  <si>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</si>
  <si>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</si>
  <si>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</si>
  <si>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</si>
  <si>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</si>
  <si>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</si>
  <si>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</si>
  <si>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</si>
  <si>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</si>
  <si>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</si>
  <si>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</si>
  <si>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</si>
  <si>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</si>
  <si>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</si>
  <si>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</si>
  <si>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</si>
  <si>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</si>
  <si>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</si>
  <si>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</si>
  <si>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</si>
  <si>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</si>
  <si>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</si>
  <si>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</si>
  <si>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</si>
  <si>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</si>
  <si>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</si>
  <si>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</si>
  <si>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</si>
  <si>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</si>
  <si>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</si>
  <si>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</si>
  <si>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</si>
  <si>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</si>
  <si>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</si>
  <si>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</si>
  <si>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</si>
  <si>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</si>
  <si>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</si>
  <si>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</si>
  <si>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</si>
  <si>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</si>
  <si>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</si>
  <si>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</si>
  <si>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</si>
  <si>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</si>
  <si>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</si>
  <si>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</si>
  <si>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</si>
  <si>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</si>
  <si>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</si>
  <si>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</si>
  <si>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</si>
  <si>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</si>
  <si>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</si>
  <si>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</si>
  <si>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</si>
  <si>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</si>
  <si>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</si>
  <si>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</si>
  <si>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</si>
  <si>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</si>
  <si>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</si>
  <si>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</si>
  <si>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</si>
  <si>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</si>
  <si>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</si>
  <si>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</si>
  <si>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</si>
  <si>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</si>
  <si>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</si>
  <si>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</si>
  <si>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</si>
  <si>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</si>
  <si>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</si>
  <si>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</si>
  <si>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</si>
  <si>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</si>
  <si>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</si>
  <si>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</si>
  <si>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</si>
  <si>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</si>
  <si>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</si>
  <si>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</si>
  <si>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</si>
  <si>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</si>
  <si>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</si>
  <si>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</si>
  <si>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</si>
  <si>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</si>
  <si>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</si>
  <si>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</si>
  <si>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</si>
  <si>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</si>
  <si>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</si>
  <si>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</si>
  <si>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</si>
  <si>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</si>
  <si>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</si>
  <si>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</si>
  <si>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</si>
  <si>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</si>
  <si>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</si>
  <si>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</si>
  <si>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</si>
  <si>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</si>
  <si>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</si>
  <si>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</si>
  <si>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</si>
  <si>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</si>
  <si>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</si>
  <si>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</si>
  <si>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</si>
  <si>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</si>
  <si>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</si>
  <si>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</si>
  <si>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</si>
  <si>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</si>
  <si>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</si>
  <si>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</si>
  <si>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</si>
  <si>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</si>
  <si>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</si>
  <si>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</si>
  <si>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</si>
  <si>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</si>
  <si>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</si>
  <si>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</si>
  <si>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</si>
  <si>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</si>
  <si>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</si>
  <si>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</si>
  <si>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</si>
  <si>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</si>
  <si>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</si>
  <si>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</si>
  <si>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</si>
  <si>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</si>
  <si>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</si>
  <si>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</si>
  <si>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</si>
  <si>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</si>
  <si>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</si>
  <si>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</si>
  <si>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</si>
  <si>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</si>
  <si>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</si>
  <si>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</si>
  <si>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</si>
  <si>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</si>
  <si>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</si>
  <si>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</si>
  <si>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</si>
  <si>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</si>
  <si>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</si>
  <si>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</si>
  <si>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</si>
  <si>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</si>
  <si>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</si>
  <si>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</si>
  <si>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</si>
  <si>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</si>
  <si>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</si>
  <si>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</si>
  <si>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</si>
  <si>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</si>
  <si>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</si>
  <si>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</si>
  <si>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</si>
  <si>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</si>
  <si>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</si>
  <si>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</si>
  <si>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</si>
  <si>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</si>
  <si>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</si>
  <si>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</si>
  <si>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</si>
  <si>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</si>
  <si>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</si>
  <si>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</si>
  <si>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</si>
  <si>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</si>
  <si>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</si>
  <si>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</si>
  <si>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</si>
  <si>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</si>
  <si>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</si>
  <si>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</si>
  <si>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</si>
  <si>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</si>
  <si>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</si>
  <si>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</si>
  <si>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</si>
  <si>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</si>
  <si>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</si>
  <si>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</si>
  <si>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</si>
  <si>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</si>
  <si>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</si>
  <si>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</si>
  <si>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</si>
  <si>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</si>
  <si>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</si>
  <si>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</si>
  <si>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</si>
  <si>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</si>
  <si>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</si>
  <si>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</si>
  <si>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</si>
  <si>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</si>
  <si>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</si>
  <si>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</si>
  <si>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</si>
  <si>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</si>
  <si>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</si>
  <si>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</si>
  <si>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</si>
  <si>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</si>
  <si>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</si>
  <si>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</si>
  <si>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</si>
  <si>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</si>
  <si>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</si>
  <si>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</si>
  <si>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</si>
  <si>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</si>
  <si>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</si>
  <si>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</si>
  <si>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</si>
  <si>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</si>
  <si>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</si>
  <si>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</si>
  <si>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</si>
  <si>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</si>
  <si>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</si>
  <si>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</si>
  <si>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</si>
  <si>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</si>
  <si>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</si>
  <si>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</si>
  <si>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</si>
  <si>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</si>
  <si>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</si>
  <si>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</si>
  <si>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</si>
  <si>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</si>
  <si>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</si>
  <si>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</si>
  <si>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</si>
  <si>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</si>
  <si>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</si>
  <si>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</si>
  <si>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</si>
  <si>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</si>
  <si>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</si>
  <si>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</si>
  <si>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</si>
  <si>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</si>
  <si>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</si>
  <si>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</si>
  <si>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</si>
  <si>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</si>
  <si>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</si>
  <si>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</si>
  <si>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</si>
  <si>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</si>
  <si>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</si>
  <si>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</si>
  <si>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</si>
  <si>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</si>
  <si>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</si>
  <si>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</si>
  <si>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</si>
  <si>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</si>
  <si>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</si>
  <si>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</si>
  <si>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</si>
  <si>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</si>
  <si>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</si>
  <si>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</si>
  <si>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</si>
  <si>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</si>
  <si>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</si>
  <si>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</si>
  <si>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</si>
  <si>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</si>
  <si>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</si>
  <si>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</si>
  <si>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</si>
  <si>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</si>
  <si>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</si>
  <si>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</si>
  <si>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</si>
  <si>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</si>
  <si>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</si>
  <si>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</si>
  <si>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</si>
  <si>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</si>
  <si>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</si>
  <si>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</si>
  <si>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</si>
  <si>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</si>
  <si>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</si>
  <si>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</si>
  <si>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</si>
  <si>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</si>
  <si>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</si>
  <si>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</si>
  <si>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</si>
  <si>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</si>
  <si>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</si>
  <si>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</si>
  <si>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</si>
  <si>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</si>
  <si>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</si>
  <si>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</si>
  <si>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</si>
  <si>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</si>
  <si>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</si>
  <si>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</si>
  <si>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</si>
  <si>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</si>
  <si>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</si>
  <si>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</si>
  <si>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</si>
  <si>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</si>
  <si>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</si>
  <si>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</si>
  <si>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</si>
  <si>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</si>
  <si>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</si>
  <si>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</si>
  <si>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</si>
  <si>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</si>
  <si>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</si>
  <si>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</si>
  <si>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</si>
  <si>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</si>
  <si>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</si>
  <si>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</si>
  <si>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</si>
  <si>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</si>
  <si>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</si>
  <si>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</si>
  <si>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</si>
  <si>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</si>
  <si>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</si>
  <si>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</si>
  <si>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</si>
  <si>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</si>
  <si>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</si>
  <si>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</si>
  <si>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</si>
  <si>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</si>
  <si>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</si>
  <si>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</si>
  <si>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</si>
  <si>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</si>
  <si>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</si>
  <si>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</si>
  <si>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</si>
  <si>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</si>
  <si>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</si>
  <si>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</si>
  <si>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</si>
  <si>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</si>
  <si>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</si>
  <si>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</si>
  <si>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</si>
  <si>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</si>
  <si>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</si>
  <si>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</si>
  <si>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</si>
  <si>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</si>
  <si>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</si>
  <si>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</si>
  <si>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</si>
  <si>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</si>
  <si>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</si>
  <si>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</si>
  <si>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</si>
  <si>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</si>
  <si>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</si>
  <si>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</si>
  <si>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</si>
  <si>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</si>
  <si>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</si>
  <si>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</si>
  <si>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</si>
  <si>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</si>
  <si>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</si>
  <si>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</si>
  <si>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</si>
  <si>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</si>
  <si>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</si>
  <si>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</si>
  <si>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</si>
  <si>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</si>
  <si>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</si>
  <si>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</si>
  <si>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</si>
  <si>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</si>
  <si>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</si>
  <si>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</si>
  <si>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</si>
  <si>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</si>
  <si>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</si>
  <si>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</si>
  <si>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</si>
  <si>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</si>
  <si>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</si>
  <si>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</si>
  <si>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</si>
  <si>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</si>
  <si>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</si>
  <si>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</si>
  <si>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</si>
  <si>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</si>
  <si>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</si>
  <si>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</si>
  <si>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</si>
  <si>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</si>
  <si>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</si>
  <si>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</si>
  <si>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</si>
  <si>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</si>
  <si>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</si>
  <si>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</si>
  <si>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</si>
  <si>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</si>
  <si>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</si>
  <si>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</si>
  <si>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</si>
  <si>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</si>
  <si>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</si>
  <si>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</si>
  <si>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</si>
  <si>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</si>
  <si>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</si>
  <si>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</si>
  <si>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</si>
  <si>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</si>
  <si>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</si>
  <si>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</si>
  <si>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</si>
  <si>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</si>
  <si>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</si>
  <si>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</si>
  <si>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</si>
  <si>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</si>
  <si>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</si>
  <si>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</si>
  <si>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</si>
  <si>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</si>
  <si>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</si>
  <si>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</si>
  <si>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</si>
  <si>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</si>
  <si>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</si>
  <si>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</si>
  <si>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</si>
  <si>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</si>
  <si>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</si>
  <si>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</si>
  <si>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</si>
  <si>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</si>
  <si>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</si>
  <si>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</si>
  <si>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</si>
  <si>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</si>
  <si>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</si>
  <si>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</si>
  <si>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</si>
  <si>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</si>
  <si>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</si>
  <si>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</si>
  <si>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</si>
  <si>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</si>
  <si>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</si>
  <si>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</si>
  <si>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</si>
  <si>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</si>
  <si>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</si>
  <si>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</si>
  <si>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</si>
  <si>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</si>
  <si>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</si>
  <si>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</si>
  <si>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</si>
  <si>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</si>
  <si>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</si>
  <si>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</si>
  <si>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</si>
  <si>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</si>
  <si>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</si>
  <si>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</si>
  <si>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</si>
  <si>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</si>
  <si>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</si>
  <si>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</si>
  <si>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</si>
  <si>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</si>
  <si>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</si>
  <si>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</si>
  <si>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</si>
  <si>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</si>
  <si>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</si>
  <si>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</si>
  <si>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</si>
  <si>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</si>
  <si>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</si>
  <si>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</si>
  <si>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</si>
  <si>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</si>
  <si>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</si>
  <si>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</si>
  <si>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</si>
  <si>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</si>
  <si>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</si>
  <si>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</si>
  <si>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</si>
  <si>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</si>
  <si>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</si>
  <si>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</si>
  <si>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</si>
  <si>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</si>
  <si>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</si>
  <si>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</si>
  <si>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</si>
  <si>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</si>
  <si>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</si>
  <si>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</si>
  <si>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</si>
  <si>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</si>
  <si>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</si>
  <si>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</si>
  <si>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</si>
  <si>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</si>
  <si>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</si>
  <si>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</si>
  <si>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</si>
  <si>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</si>
  <si>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</si>
  <si>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</si>
  <si>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</si>
  <si>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</si>
  <si>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</si>
  <si>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</si>
  <si>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</si>
  <si>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</si>
  <si>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</si>
  <si>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</si>
  <si>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</si>
  <si>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</si>
  <si>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</si>
  <si>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</si>
  <si>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</si>
  <si>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</si>
  <si>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</si>
  <si>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</si>
  <si>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</si>
  <si>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</si>
  <si>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</si>
  <si>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</si>
  <si>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</si>
  <si>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</si>
  <si>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</si>
  <si>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</si>
  <si>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</si>
  <si>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</si>
  <si>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</si>
  <si>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</si>
  <si>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</si>
  <si>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</si>
  <si>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</si>
  <si>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</si>
  <si>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</si>
  <si>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</si>
  <si>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</si>
  <si>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</si>
  <si>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</si>
  <si>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</si>
  <si>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</si>
  <si>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</si>
  <si>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</si>
  <si>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</si>
  <si>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</si>
  <si>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</si>
  <si>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</si>
  <si>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</si>
  <si>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</si>
  <si>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</si>
  <si>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</si>
  <si>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</si>
  <si>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</si>
  <si>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</si>
  <si>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</si>
  <si>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</si>
  <si>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</si>
  <si>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</si>
  <si>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</si>
  <si>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</si>
  <si>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</si>
  <si>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</si>
  <si>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</si>
  <si>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</si>
  <si>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</si>
  <si>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</si>
  <si>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</si>
  <si>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</si>
  <si>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</si>
  <si>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</si>
  <si>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</si>
  <si>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</si>
  <si>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</si>
  <si>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</si>
  <si>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</si>
  <si>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</si>
  <si>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</si>
  <si>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</si>
  <si>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</si>
  <si>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</si>
  <si>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</si>
  <si>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</si>
  <si>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</si>
  <si>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</si>
  <si>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</si>
  <si>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</si>
  <si>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</si>
  <si>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</si>
  <si>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</si>
  <si>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</si>
  <si>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</si>
  <si>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</si>
  <si>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</si>
  <si>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</si>
  <si>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</si>
  <si>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</si>
  <si>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</si>
  <si>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</si>
  <si>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</si>
  <si>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</si>
  <si>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</si>
  <si>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</si>
  <si>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</si>
  <si>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</si>
  <si>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</si>
  <si>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</si>
  <si>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</si>
  <si>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</si>
  <si>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</si>
  <si>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</si>
  <si>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</si>
  <si>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</si>
  <si>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</si>
  <si>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</si>
  <si>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</si>
  <si>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</si>
  <si>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</si>
  <si>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</si>
  <si>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</si>
  <si>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</si>
  <si>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</si>
  <si>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</si>
  <si>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</si>
  <si>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</si>
  <si>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</si>
  <si>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</si>
  <si>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</si>
  <si>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</si>
  <si>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</si>
  <si>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</si>
  <si>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</si>
  <si>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</si>
  <si>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</si>
  <si>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</si>
  <si>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</si>
  <si>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</si>
  <si>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</si>
  <si>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</si>
  <si>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</si>
  <si>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</si>
  <si>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</si>
  <si>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</si>
  <si>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</si>
  <si>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</si>
  <si>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</si>
  <si>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</si>
  <si>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</si>
  <si>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</si>
  <si>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</si>
  <si>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</si>
  <si>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</si>
  <si>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</si>
  <si>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</si>
  <si>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</si>
  <si>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</si>
  <si>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</si>
  <si>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</si>
  <si>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</si>
  <si>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</si>
  <si>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</si>
  <si>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</si>
  <si>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</si>
  <si>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</si>
  <si>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</si>
  <si>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</si>
  <si>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</si>
  <si>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</si>
  <si>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</si>
  <si>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</si>
  <si>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</si>
  <si>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</si>
  <si>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</si>
  <si>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</si>
  <si>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</si>
  <si>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</si>
  <si>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</si>
  <si>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</si>
  <si>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</si>
  <si>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</si>
  <si>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</si>
  <si>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</si>
  <si>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</si>
  <si>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</si>
  <si>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</si>
  <si>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</si>
  <si>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</si>
  <si>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</si>
  <si>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</si>
  <si>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</si>
  <si>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</si>
  <si>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</si>
  <si>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</si>
  <si>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</si>
  <si>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</si>
  <si>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</si>
  <si>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</si>
  <si>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</si>
  <si>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</si>
  <si>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</si>
  <si>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</si>
  <si>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</si>
  <si>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</si>
  <si>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</si>
  <si>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</si>
  <si>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</si>
  <si>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</si>
  <si>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</si>
  <si>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</si>
  <si>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</si>
  <si>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</si>
  <si>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</si>
  <si>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</si>
  <si>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</si>
  <si>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</si>
  <si>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</si>
  <si>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</si>
  <si>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</si>
  <si>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</si>
  <si>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</si>
  <si>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</si>
  <si>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</si>
  <si>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</si>
  <si>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</si>
  <si>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</si>
  <si>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</si>
  <si>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</si>
  <si>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</si>
  <si>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</si>
  <si>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</si>
  <si>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</si>
  <si>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</si>
  <si>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</si>
  <si>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</si>
  <si>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</si>
  <si>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</si>
  <si>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</si>
  <si>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</si>
  <si>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</si>
  <si>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</si>
  <si>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</si>
  <si>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</si>
  <si>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</si>
  <si>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</si>
  <si>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</si>
  <si>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</si>
  <si>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</si>
  <si>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</si>
  <si>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</si>
  <si>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</si>
  <si>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</si>
  <si>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</si>
  <si>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</si>
  <si>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</si>
  <si>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</si>
  <si>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</si>
  <si>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</si>
  <si>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</si>
  <si>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</si>
  <si>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</si>
  <si>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</si>
  <si>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</si>
  <si>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</si>
  <si>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</si>
  <si>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</si>
  <si>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</si>
  <si>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</si>
  <si>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</si>
  <si>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</si>
  <si>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</si>
  <si>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</si>
  <si>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</si>
  <si>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</si>
  <si>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</si>
  <si>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</si>
  <si>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</si>
  <si>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</si>
  <si>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</si>
  <si>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</si>
  <si>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</si>
  <si>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</si>
  <si>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</si>
  <si>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</si>
  <si>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</si>
  <si>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</si>
  <si>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</si>
  <si>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</si>
  <si>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</si>
  <si>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</si>
  <si>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</si>
  <si>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</si>
  <si>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</si>
  <si>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</si>
  <si>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</si>
  <si>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</si>
  <si>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</si>
  <si>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</si>
  <si>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</si>
  <si>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</si>
  <si>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</si>
  <si>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</si>
  <si>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</si>
  <si>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</si>
  <si>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</si>
  <si>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</si>
  <si>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</si>
  <si>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</si>
  <si>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</si>
  <si>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</si>
  <si>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</si>
  <si>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</si>
  <si>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</si>
  <si>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</si>
  <si>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</si>
  <si>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</si>
  <si>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</si>
  <si>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</si>
  <si>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</si>
  <si>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</si>
  <si>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</si>
  <si>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</si>
  <si>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</si>
  <si>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</si>
  <si>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</si>
  <si>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</si>
  <si>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</si>
  <si>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</si>
  <si>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</si>
  <si>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</si>
  <si>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</si>
  <si>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</si>
  <si>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</si>
  <si>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</si>
  <si>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</si>
  <si>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</si>
  <si>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</si>
  <si>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</si>
  <si>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</si>
  <si>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</si>
  <si>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</si>
  <si>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</si>
  <si>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</si>
  <si>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</si>
  <si>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</si>
  <si>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</si>
  <si>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</si>
  <si>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</si>
  <si>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</si>
  <si>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</si>
  <si>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</si>
  <si>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</si>
  <si>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</si>
  <si>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</si>
  <si>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</si>
  <si>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</si>
  <si>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</si>
  <si>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</si>
  <si>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</si>
  <si>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</si>
  <si>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</si>
  <si>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</si>
  <si>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</si>
  <si>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</si>
  <si>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</si>
  <si>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</si>
  <si>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</si>
  <si>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</si>
  <si>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</si>
  <si>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</si>
  <si>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</si>
  <si>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</si>
  <si>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</si>
  <si>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</si>
  <si>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</si>
  <si>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</si>
  <si>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</si>
  <si>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</si>
  <si>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</si>
  <si>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</si>
  <si>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</si>
  <si>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</si>
  <si>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</si>
  <si>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</si>
  <si>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</si>
  <si>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</si>
  <si>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</si>
  <si>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</si>
  <si>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</si>
  <si>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</si>
  <si>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</si>
  <si>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</si>
  <si>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</si>
  <si>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</si>
  <si>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</si>
  <si>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</si>
  <si>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</si>
  <si>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</si>
  <si>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</si>
  <si>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</si>
  <si>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</si>
  <si>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</si>
  <si>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</si>
  <si>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</si>
  <si>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</si>
  <si>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</si>
  <si>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</si>
  <si>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</si>
  <si>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</si>
  <si>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</si>
  <si>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</si>
  <si>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</si>
  <si>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</si>
  <si>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</si>
  <si>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</si>
  <si>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</si>
  <si>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</si>
  <si>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</si>
  <si>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</si>
  <si>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</si>
  <si>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</si>
  <si>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</si>
  <si>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</si>
  <si>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</si>
  <si>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</si>
  <si>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</si>
  <si>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</si>
  <si>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</si>
  <si>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</si>
  <si>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</si>
  <si>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</si>
  <si>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</si>
  <si>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</si>
  <si>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</si>
  <si>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</si>
  <si>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</si>
  <si>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</si>
  <si>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</si>
  <si>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</si>
  <si>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</si>
  <si>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</si>
  <si>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</si>
  <si>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</si>
  <si>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</si>
  <si>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</si>
  <si>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</si>
  <si>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</si>
  <si>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</si>
  <si>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</si>
  <si>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</si>
  <si>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</si>
  <si>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</si>
  <si>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</si>
  <si>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</si>
  <si>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</si>
  <si>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</si>
  <si>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</si>
  <si>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</si>
  <si>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</si>
  <si>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</si>
  <si>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</si>
  <si>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</si>
  <si>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</si>
  <si>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</si>
  <si>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</si>
  <si>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</si>
  <si>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</si>
  <si>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</si>
  <si>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</si>
  <si>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</si>
  <si>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</si>
  <si>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</si>
  <si>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</si>
  <si>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</si>
  <si>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</si>
  <si>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</si>
  <si>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</si>
  <si>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</si>
  <si>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</si>
  <si>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</si>
  <si>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</si>
  <si>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</si>
  <si>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</si>
  <si>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</si>
  <si>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</si>
  <si>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</si>
  <si>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</si>
  <si>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</si>
  <si>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</si>
  <si>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</si>
  <si>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</si>
  <si>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</si>
  <si>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</si>
  <si>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</si>
  <si>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</si>
  <si>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</si>
  <si>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</si>
  <si>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</si>
  <si>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</si>
  <si>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</si>
  <si>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</si>
  <si>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</si>
  <si>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</si>
  <si>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</si>
  <si>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</si>
  <si>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</si>
  <si>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</si>
  <si>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</si>
  <si>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</si>
  <si>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</si>
  <si>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</si>
  <si>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</si>
  <si>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</si>
  <si>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</si>
  <si>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</si>
  <si>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</si>
  <si>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</si>
  <si>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</si>
  <si>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</si>
  <si>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</si>
  <si>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</si>
  <si>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</si>
  <si>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</si>
  <si>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</si>
  <si>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</si>
  <si>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</si>
  <si>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</si>
  <si>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</si>
  <si>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</si>
  <si>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</si>
  <si>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</si>
  <si>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</si>
  <si>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</si>
  <si>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</si>
  <si>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</si>
  <si>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</si>
  <si>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</si>
  <si>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</si>
  <si>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</si>
  <si>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</si>
  <si>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</si>
  <si>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</si>
  <si>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</si>
  <si>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</si>
  <si>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</si>
  <si>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</si>
  <si>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</si>
  <si>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</si>
  <si>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</si>
  <si>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</si>
  <si>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</si>
  <si>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</si>
  <si>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</si>
  <si>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</si>
  <si>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</si>
  <si>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</si>
  <si>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</si>
  <si>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</si>
  <si>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</si>
  <si>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</si>
  <si>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</si>
  <si>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</si>
  <si>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</si>
  <si>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</si>
  <si>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</si>
  <si>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</si>
  <si>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</si>
  <si>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</si>
  <si>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</si>
  <si>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</si>
  <si>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</si>
  <si>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</si>
  <si>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</si>
  <si>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</si>
  <si>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</si>
  <si>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</si>
  <si>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</si>
  <si>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</si>
  <si>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</si>
  <si>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</si>
  <si>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</si>
  <si>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</si>
  <si>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</si>
  <si>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</si>
  <si>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</si>
  <si>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</si>
  <si>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</si>
  <si>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</si>
  <si>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</si>
  <si>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</si>
  <si>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</si>
  <si>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</si>
  <si>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</si>
  <si>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</si>
  <si>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</si>
  <si>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</si>
  <si>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</si>
  <si>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</si>
  <si>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</si>
  <si>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</si>
  <si>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</si>
  <si>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</si>
  <si>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</si>
  <si>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</si>
  <si>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</si>
  <si>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</si>
  <si>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</si>
  <si>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</si>
  <si>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</si>
  <si>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</si>
  <si>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</si>
  <si>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</si>
  <si>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</si>
  <si>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</si>
  <si>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</si>
  <si>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</si>
  <si>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</si>
  <si>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</si>
  <si>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</si>
  <si>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</si>
  <si>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</si>
  <si>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</si>
  <si>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</si>
  <si>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</si>
  <si>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</si>
  <si>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</si>
  <si>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</si>
  <si>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</si>
  <si>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</si>
  <si>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</si>
  <si>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</si>
  <si>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</si>
  <si>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</si>
  <si>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</si>
  <si>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</si>
  <si>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</si>
  <si>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</si>
  <si>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</si>
  <si>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</si>
  <si>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</si>
  <si>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</si>
  <si>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</si>
  <si>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</si>
  <si>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</si>
  <si>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</si>
  <si>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</si>
  <si>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</si>
  <si>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</si>
  <si>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</si>
  <si>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</si>
  <si>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</si>
  <si>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</si>
  <si>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</si>
  <si>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</si>
  <si>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</si>
  <si>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</si>
  <si>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</si>
  <si>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</si>
  <si>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</si>
  <si>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</si>
  <si>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</si>
  <si>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</si>
  <si>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</si>
  <si>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</si>
  <si>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</si>
  <si>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</si>
  <si>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</si>
  <si>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</si>
  <si>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</si>
  <si>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</si>
  <si>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</si>
  <si>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</si>
  <si>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</si>
  <si>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</si>
  <si>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</si>
  <si>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</si>
  <si>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</si>
  <si>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</si>
  <si>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</si>
  <si>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</si>
  <si>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</si>
  <si>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</si>
  <si>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</si>
  <si>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</si>
  <si>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</si>
  <si>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</si>
  <si>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</si>
  <si>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</si>
  <si>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</si>
  <si>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</si>
  <si>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</si>
  <si>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</si>
  <si>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</si>
  <si>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</si>
  <si>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</si>
  <si>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</si>
  <si>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</si>
  <si>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</si>
  <si>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</si>
  <si>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</si>
  <si>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</si>
  <si>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</si>
  <si>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</si>
  <si>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</si>
  <si>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</si>
  <si>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</si>
  <si>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</si>
  <si>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</si>
  <si>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</si>
  <si>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</si>
  <si>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</si>
  <si>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</si>
  <si>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</si>
  <si>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</si>
  <si>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</si>
  <si>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</si>
  <si>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</si>
  <si>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</si>
  <si>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</si>
  <si>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</si>
  <si>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</si>
  <si>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</si>
  <si>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</si>
  <si>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</si>
  <si>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</si>
  <si>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</si>
  <si>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</si>
  <si>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</si>
  <si>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</si>
  <si>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</si>
  <si>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</si>
  <si>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</si>
  <si>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</si>
  <si>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</si>
  <si>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</si>
  <si>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</si>
  <si>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</si>
  <si>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</si>
  <si>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</si>
  <si>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</si>
  <si>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</si>
  <si>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</si>
  <si>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</si>
  <si>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</si>
  <si>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</si>
  <si>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</si>
  <si>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</si>
  <si>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</si>
  <si>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</si>
  <si>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</si>
  <si>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</si>
  <si>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</si>
  <si>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</si>
  <si>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</si>
  <si>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</si>
  <si>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</si>
  <si>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</si>
  <si>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</si>
  <si>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</si>
  <si>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</si>
  <si>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</si>
  <si>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</si>
  <si>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</si>
  <si>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</si>
  <si>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</si>
  <si>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</si>
  <si>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</si>
  <si>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</si>
  <si>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</si>
  <si>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</si>
  <si>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</si>
  <si>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</si>
  <si>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</si>
  <si>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</si>
  <si>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</si>
  <si>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</si>
  <si>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</si>
  <si>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</si>
  <si>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</si>
  <si>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</si>
  <si>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</si>
  <si>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</si>
  <si>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</si>
  <si>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</si>
  <si>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</si>
  <si>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</si>
  <si>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</si>
  <si>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</si>
  <si>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</si>
  <si>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</si>
  <si>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</si>
  <si>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</si>
  <si>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</si>
  <si>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</si>
  <si>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</si>
  <si>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</si>
  <si>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</si>
  <si>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</si>
  <si>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</si>
  <si>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</si>
  <si>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</si>
  <si>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</si>
  <si>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</si>
  <si>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</si>
  <si>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</si>
  <si>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</si>
  <si>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</si>
  <si>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</si>
  <si>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</si>
  <si>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</si>
  <si>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</si>
  <si>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</si>
  <si>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</si>
  <si>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</si>
  <si>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</si>
  <si>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</si>
  <si>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</si>
  <si>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</si>
  <si>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</si>
  <si>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</si>
  <si>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</si>
  <si>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</si>
  <si>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</si>
  <si>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</si>
  <si>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</si>
  <si>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</si>
  <si>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</si>
  <si>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</si>
  <si>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</si>
  <si>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</si>
  <si>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</si>
  <si>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</si>
  <si>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</si>
  <si>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</si>
  <si>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</si>
  <si>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</si>
  <si>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</si>
  <si>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</si>
  <si>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</si>
  <si>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</si>
  <si>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</si>
  <si>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</si>
  <si>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</si>
  <si>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</si>
  <si>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</si>
  <si>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</si>
  <si>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</si>
  <si>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</si>
  <si>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</si>
  <si>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</si>
  <si>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</si>
  <si>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</si>
  <si>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</si>
  <si>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</si>
  <si>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</si>
  <si>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</si>
  <si>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</si>
  <si>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</si>
  <si>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</si>
  <si>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</si>
  <si>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</si>
  <si>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</si>
  <si>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</si>
  <si>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</si>
  <si>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</si>
  <si>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</si>
  <si>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</si>
  <si>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</si>
  <si>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</si>
  <si>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</si>
  <si>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</si>
  <si>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</si>
  <si>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</si>
  <si>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</si>
  <si>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</si>
  <si>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</si>
  <si>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</si>
  <si>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</si>
  <si>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</si>
  <si>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</si>
  <si>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</si>
  <si>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</si>
  <si>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</si>
  <si>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</si>
  <si>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</si>
  <si>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</si>
  <si>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</si>
  <si>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</si>
  <si>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</si>
  <si>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</si>
  <si>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</si>
  <si>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</si>
  <si>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</si>
  <si>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</si>
  <si>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</si>
  <si>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</si>
  <si>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</si>
  <si>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</si>
  <si>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</si>
  <si>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</si>
  <si>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</si>
  <si>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</si>
  <si>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</si>
  <si>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</si>
  <si>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</si>
  <si>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</si>
  <si>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</si>
  <si>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</si>
  <si>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</si>
  <si>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</si>
  <si>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</si>
  <si>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</si>
  <si>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</si>
  <si>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</si>
  <si>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</si>
  <si>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</si>
  <si>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</si>
  <si>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</si>
  <si>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</si>
  <si>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</si>
  <si>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</si>
  <si>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</si>
  <si>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</si>
  <si>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</si>
  <si>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</si>
  <si>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</si>
  <si>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</si>
  <si>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</si>
  <si>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</si>
  <si>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</si>
  <si>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</si>
  <si>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</si>
  <si>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</si>
  <si>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</si>
  <si>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</si>
  <si>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</si>
  <si>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</si>
  <si>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</si>
  <si>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</si>
  <si>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</si>
  <si>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</si>
  <si>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</si>
  <si>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</si>
  <si>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</si>
  <si>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</si>
  <si>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</si>
  <si>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</si>
  <si>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</si>
  <si>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</si>
  <si>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</si>
  <si>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</si>
  <si>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</si>
  <si>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</si>
  <si>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</si>
  <si>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</si>
  <si>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</si>
  <si>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</si>
  <si>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</si>
  <si>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</si>
  <si>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</si>
  <si>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</si>
  <si>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</si>
  <si>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</si>
  <si>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</si>
  <si>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</si>
  <si>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</si>
  <si>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</si>
  <si>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</si>
  <si>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</si>
  <si>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</si>
  <si>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</si>
  <si>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</si>
  <si>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</si>
  <si>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</si>
  <si>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</si>
  <si>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</si>
  <si>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</si>
  <si>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</si>
  <si>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</si>
  <si>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</si>
  <si>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</si>
  <si>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</si>
  <si>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</si>
  <si>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</si>
  <si>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</si>
  <si>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</si>
  <si>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</si>
  <si>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</si>
  <si>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</si>
  <si>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</si>
  <si>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</si>
  <si>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</si>
  <si>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</si>
  <si>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</si>
  <si>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</si>
  <si>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</si>
  <si>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</si>
  <si>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</si>
  <si>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</si>
  <si>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</si>
  <si>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</si>
  <si>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</si>
  <si>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</si>
  <si>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</si>
  <si>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</si>
  <si>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</si>
  <si>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</si>
  <si>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</si>
  <si>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</si>
  <si>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</si>
  <si>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</si>
  <si>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</si>
  <si>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</si>
  <si>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</si>
  <si>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</si>
  <si>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</si>
  <si>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</si>
  <si>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</si>
  <si>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</si>
  <si>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</si>
  <si>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</si>
  <si>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</si>
  <si>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</si>
  <si>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</si>
  <si>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</si>
  <si>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</si>
  <si>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</si>
  <si>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</si>
  <si>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</si>
  <si>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</si>
  <si>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</si>
  <si>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</si>
  <si>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</si>
  <si>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</si>
  <si>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</si>
  <si>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</si>
  <si>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</si>
  <si>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</si>
  <si>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</si>
  <si>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</si>
  <si>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</si>
  <si>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</si>
  <si>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</si>
  <si>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</si>
  <si>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</si>
  <si>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</si>
  <si>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</si>
  <si>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</si>
  <si>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</si>
  <si>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</si>
  <si>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</si>
  <si>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</si>
  <si>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</si>
  <si>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</si>
  <si>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</si>
  <si>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</si>
  <si>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</si>
  <si>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</si>
  <si>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</si>
  <si>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</si>
  <si>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</si>
  <si>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</si>
  <si>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</si>
  <si>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</si>
  <si>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</si>
  <si>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</si>
  <si>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</si>
  <si>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</si>
  <si>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</si>
  <si>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</si>
  <si>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</si>
  <si>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</si>
  <si>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</si>
  <si>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</si>
  <si>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</si>
  <si>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</si>
  <si>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</si>
  <si>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</si>
  <si>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</si>
  <si>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</si>
  <si>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</si>
  <si>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</si>
  <si>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</si>
  <si>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</si>
  <si>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</si>
  <si>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</si>
  <si>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</si>
  <si>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</si>
  <si>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</si>
  <si>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</si>
  <si>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</si>
  <si>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</si>
  <si>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</si>
  <si>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</si>
  <si>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</si>
  <si>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</si>
  <si>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</si>
  <si>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</si>
  <si>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</si>
  <si>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</si>
  <si>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</si>
  <si>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</si>
  <si>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</si>
  <si>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</si>
  <si>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</si>
  <si>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</si>
  <si>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</si>
  <si>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</si>
  <si>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</si>
  <si>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</si>
  <si>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</si>
  <si>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</si>
  <si>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</si>
  <si>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</si>
  <si>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</si>
  <si>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</si>
  <si>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</si>
  <si>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</si>
  <si>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</si>
  <si>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</si>
  <si>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</si>
  <si>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</si>
  <si>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</si>
  <si>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</si>
  <si>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</si>
  <si>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</si>
  <si>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</si>
  <si>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</si>
  <si>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</si>
  <si>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</si>
  <si>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</si>
  <si>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</si>
  <si>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</si>
  <si>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</si>
  <si>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</si>
  <si>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</si>
  <si>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</si>
  <si>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</si>
  <si>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</si>
  <si>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</si>
  <si>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</si>
  <si>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</si>
  <si>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</si>
  <si>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</si>
  <si>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</si>
  <si>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</si>
  <si>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</si>
  <si>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</si>
  <si>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</si>
  <si>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</si>
  <si>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</si>
  <si>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</si>
  <si>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</si>
  <si>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</si>
  <si>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</si>
  <si>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</si>
  <si>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</si>
  <si>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</si>
  <si>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</si>
  <si>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</si>
  <si>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</si>
  <si>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</si>
  <si>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</si>
  <si>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</si>
  <si>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</si>
  <si>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</si>
  <si>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</si>
  <si>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</si>
  <si>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</si>
  <si>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</si>
  <si>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</si>
  <si>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</si>
  <si>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</si>
  <si>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</si>
  <si>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</si>
  <si>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</si>
  <si>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</si>
  <si>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</si>
  <si>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</si>
  <si>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</si>
  <si>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</si>
  <si>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</si>
  <si>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</si>
  <si>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</si>
  <si>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</si>
  <si>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</si>
  <si>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</si>
  <si>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</si>
  <si>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</si>
  <si>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</si>
  <si>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</si>
  <si>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</si>
  <si>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</si>
  <si>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</si>
  <si>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</si>
  <si>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</si>
  <si>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</si>
  <si>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</si>
  <si>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</si>
  <si>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</si>
  <si>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</si>
  <si>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</si>
  <si>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</si>
  <si>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</si>
  <si>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</si>
  <si>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</si>
  <si>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</si>
  <si>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</si>
  <si>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</si>
  <si>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</si>
  <si>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</si>
  <si>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</si>
  <si>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</si>
  <si>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</si>
  <si>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</si>
  <si>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</si>
  <si>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</si>
  <si>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</si>
  <si>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</si>
  <si>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</si>
  <si>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</si>
  <si>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</si>
  <si>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</si>
  <si>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</si>
  <si>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</si>
  <si>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</si>
  <si>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</si>
  <si>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</si>
  <si>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</si>
  <si>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</si>
  <si>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</si>
  <si>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</si>
  <si>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</si>
  <si>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</si>
  <si>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</si>
  <si>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</si>
  <si>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</si>
  <si>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</si>
  <si>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</si>
  <si>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</si>
  <si>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</si>
  <si>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</si>
  <si>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</si>
  <si>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</si>
  <si>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</si>
  <si>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</si>
  <si>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</si>
  <si>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</si>
  <si>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</si>
  <si>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</si>
  <si>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</si>
  <si>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</si>
  <si>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</si>
  <si>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</si>
  <si>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</si>
  <si>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</si>
  <si>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</si>
  <si>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</si>
  <si>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</si>
  <si>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</si>
  <si>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</si>
  <si>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</si>
  <si>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</si>
  <si>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</si>
  <si>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</si>
  <si>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</si>
  <si>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</si>
  <si>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</si>
  <si>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</si>
  <si>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</si>
  <si>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</si>
  <si>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</si>
  <si>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</si>
  <si>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</si>
  <si>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</si>
  <si>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</si>
  <si>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</si>
  <si>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</si>
  <si>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</si>
  <si>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</si>
  <si>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</si>
  <si>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</si>
  <si>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</si>
  <si>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</si>
  <si>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</si>
  <si>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</si>
  <si>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</si>
  <si>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</si>
  <si>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</si>
  <si>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</si>
  <si>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</si>
  <si>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</si>
  <si>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</si>
  <si>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</si>
  <si>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</si>
  <si>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</si>
  <si>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</si>
  <si>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</si>
  <si>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</si>
  <si>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</si>
  <si>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</si>
  <si>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</si>
  <si>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</si>
  <si>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</si>
  <si>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</si>
  <si>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</si>
  <si>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</si>
  <si>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</si>
  <si>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</si>
  <si>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</si>
  <si>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</si>
  <si>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</si>
  <si>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</si>
  <si>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</si>
  <si>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</si>
  <si>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</si>
  <si>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</si>
  <si>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</si>
  <si>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</si>
  <si>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</si>
  <si>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</si>
  <si>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</si>
  <si>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</si>
  <si>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</si>
  <si>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</si>
  <si>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</si>
  <si>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</si>
  <si>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</si>
  <si>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</si>
  <si>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</si>
  <si>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</si>
  <si>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</si>
  <si>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</si>
  <si>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</si>
  <si>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</si>
  <si>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</si>
  <si>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</si>
  <si>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</si>
  <si>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</si>
  <si>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</si>
  <si>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</si>
  <si>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</si>
  <si>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</si>
  <si>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</si>
  <si>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</si>
  <si>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</si>
  <si>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</si>
  <si>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</si>
  <si>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</si>
  <si>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</si>
  <si>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</si>
  <si>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</si>
  <si>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</si>
  <si>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</si>
  <si>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</si>
  <si>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</si>
  <si>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</si>
  <si>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</si>
  <si>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</si>
  <si>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</si>
  <si>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</si>
  <si>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</si>
  <si>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</si>
  <si>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</si>
  <si>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</si>
  <si>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</si>
  <si>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</si>
  <si>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</si>
  <si>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</si>
  <si>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</si>
  <si>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</si>
  <si>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</si>
  <si>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</si>
  <si>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</si>
  <si>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</si>
  <si>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</si>
  <si>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</si>
  <si>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</si>
  <si>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</si>
  <si>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</si>
  <si>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</si>
  <si>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</si>
  <si>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</si>
  <si>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</si>
  <si>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</si>
  <si>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</si>
  <si>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</si>
  <si>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</si>
  <si>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</si>
  <si>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</si>
  <si>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</si>
  <si>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</si>
  <si>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</si>
  <si>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</si>
  <si>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</si>
  <si>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</si>
  <si>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</si>
  <si>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</si>
  <si>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</si>
  <si>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</si>
  <si>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</si>
  <si>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</si>
  <si>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</si>
  <si>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</si>
  <si>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</si>
  <si>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</si>
  <si>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</si>
  <si>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</si>
  <si>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</si>
  <si>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</si>
  <si>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</si>
  <si>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</si>
  <si>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</si>
  <si>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</si>
  <si>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</si>
  <si>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</si>
  <si>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</si>
  <si>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</si>
  <si>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</si>
  <si>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</si>
  <si>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</si>
  <si>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</si>
  <si>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</si>
  <si>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</si>
  <si>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</si>
  <si>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</si>
  <si>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</si>
  <si>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</si>
  <si>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</si>
  <si>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</si>
  <si>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</si>
  <si>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</si>
  <si>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</si>
  <si>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</si>
  <si>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</si>
  <si>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</si>
  <si>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</si>
  <si>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</si>
  <si>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</si>
  <si>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</si>
  <si>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</si>
  <si>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</si>
  <si>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</si>
  <si>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</si>
  <si>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</si>
  <si>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</si>
  <si>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</si>
  <si>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</si>
  <si>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</si>
  <si>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</si>
  <si>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</si>
  <si>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</si>
  <si>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</si>
  <si>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</si>
  <si>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</si>
  <si>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</si>
  <si>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</si>
  <si>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</si>
  <si>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</si>
  <si>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</si>
  <si>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</si>
  <si>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</si>
  <si>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</si>
  <si>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</si>
  <si>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</si>
  <si>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</si>
  <si>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</si>
  <si>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</si>
  <si>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</si>
  <si>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</si>
  <si>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</si>
  <si>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</si>
  <si>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</si>
  <si>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</si>
  <si>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</si>
  <si>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</si>
  <si>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</si>
  <si>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</si>
  <si>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</si>
  <si>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</si>
  <si>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</si>
  <si>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</si>
  <si>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</si>
  <si>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</si>
  <si>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</si>
  <si>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</si>
  <si>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</si>
  <si>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</si>
  <si>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</si>
  <si>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</si>
  <si>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</si>
  <si>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</si>
  <si>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</si>
  <si>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</si>
  <si>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</si>
  <si>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</si>
  <si>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</si>
  <si>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</si>
  <si>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</si>
  <si>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</si>
  <si>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</si>
  <si>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</si>
  <si>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</si>
  <si>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</si>
  <si>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</si>
  <si>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</si>
  <si>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</si>
  <si>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</si>
  <si>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</si>
  <si>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</si>
  <si>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</si>
  <si>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</si>
  <si>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</si>
  <si>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</si>
  <si>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</si>
  <si>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</si>
  <si>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</si>
  <si>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</si>
  <si>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</si>
  <si>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</si>
  <si>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</si>
  <si>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</si>
  <si>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</si>
  <si>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</si>
  <si>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</si>
  <si>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</si>
  <si>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</si>
  <si>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</si>
  <si>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</si>
  <si>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</si>
  <si>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</si>
  <si>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</si>
  <si>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</si>
  <si>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</si>
  <si>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</si>
  <si>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</si>
  <si>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</si>
  <si>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</si>
  <si>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</si>
  <si>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</si>
  <si>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</si>
  <si>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</si>
  <si>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</si>
  <si>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</si>
  <si>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</si>
  <si>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</si>
  <si>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</si>
  <si>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</si>
  <si>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</si>
  <si>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</si>
  <si>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</si>
  <si>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</si>
  <si>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</si>
  <si>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</si>
  <si>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</si>
  <si>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</si>
  <si>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</si>
  <si>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</si>
  <si>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</si>
  <si>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</si>
  <si>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</si>
  <si>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</si>
  <si>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</si>
  <si>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</si>
  <si>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</si>
  <si>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</si>
  <si>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</si>
  <si>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</si>
  <si>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</si>
  <si>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</si>
  <si>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</si>
  <si>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</si>
  <si>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</si>
  <si>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</si>
  <si>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</si>
  <si>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</si>
  <si>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</si>
  <si>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</si>
  <si>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</si>
  <si>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</si>
  <si>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</si>
  <si>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</si>
  <si>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</si>
  <si>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</si>
  <si>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</si>
  <si>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</si>
  <si>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</si>
  <si>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</si>
  <si>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</si>
  <si>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</si>
  <si>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</si>
  <si>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</si>
  <si>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</si>
  <si>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</si>
  <si>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</si>
  <si>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</si>
  <si>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</si>
  <si>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</si>
  <si>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</si>
  <si>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</si>
  <si>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</si>
  <si>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</si>
  <si>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</si>
  <si>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</si>
  <si>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</si>
  <si>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</si>
  <si>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</si>
  <si>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</si>
  <si>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</si>
  <si>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</si>
  <si>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</si>
  <si>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</si>
  <si>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</si>
  <si>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</si>
  <si>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</si>
  <si>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</si>
  <si>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</si>
  <si>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</si>
  <si>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</si>
  <si>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</si>
  <si>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</si>
  <si>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</si>
  <si>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</si>
  <si>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</si>
  <si>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</si>
  <si>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</si>
  <si>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</si>
  <si>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</si>
  <si>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</si>
  <si>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</si>
  <si>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</si>
  <si>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</si>
  <si>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</si>
  <si>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</si>
  <si>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</si>
  <si>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</si>
  <si>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</si>
  <si>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</si>
  <si>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</si>
  <si>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</si>
  <si>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</si>
  <si>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</si>
  <si>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</si>
  <si>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</si>
  <si>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</si>
  <si>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</si>
  <si>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</si>
  <si>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</si>
  <si>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</si>
  <si>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</si>
  <si>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</si>
  <si>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</si>
  <si>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</si>
  <si>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</si>
  <si>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</si>
  <si>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</si>
  <si>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</si>
  <si>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</si>
  <si>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</si>
  <si>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</si>
  <si>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</si>
  <si>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</si>
  <si>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</si>
  <si>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</si>
  <si>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</si>
  <si>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</si>
  <si>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</si>
  <si>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</si>
  <si>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</si>
  <si>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</si>
  <si>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</si>
  <si>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</si>
  <si>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</si>
  <si>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</si>
  <si>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</si>
  <si>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</si>
  <si>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</si>
  <si>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</si>
  <si>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</si>
  <si>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</si>
  <si>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</si>
  <si>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</si>
  <si>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</si>
  <si>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</si>
  <si>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</si>
  <si>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</si>
  <si>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</si>
  <si>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</si>
  <si>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</si>
  <si>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</si>
  <si>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</si>
  <si>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</si>
  <si>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</si>
  <si>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</si>
  <si>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</si>
  <si>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</si>
  <si>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</si>
  <si>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</si>
  <si>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</si>
  <si>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</si>
  <si>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</si>
  <si>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</si>
  <si>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</si>
  <si>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</si>
  <si>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</si>
  <si>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</si>
  <si>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</si>
  <si>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</si>
  <si>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</si>
  <si>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</si>
  <si>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</si>
  <si>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</si>
  <si>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</si>
  <si>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</si>
  <si>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</si>
  <si>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</si>
  <si>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</si>
  <si>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</si>
  <si>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</si>
  <si>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</si>
  <si>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</si>
  <si>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</si>
  <si>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</si>
  <si>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</si>
  <si>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</si>
  <si>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</si>
  <si>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</si>
  <si>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</si>
  <si>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</si>
  <si>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</si>
  <si>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</si>
  <si>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</si>
  <si>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</si>
  <si>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</si>
  <si>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</si>
  <si>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</si>
  <si>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</si>
  <si>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</si>
  <si>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</si>
  <si>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</si>
  <si>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</si>
  <si>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</si>
  <si>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</si>
  <si>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</si>
  <si>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</si>
  <si>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</si>
  <si>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</si>
  <si>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</si>
  <si>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</si>
  <si>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</si>
  <si>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</si>
  <si>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</si>
  <si>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</si>
  <si>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</si>
  <si>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</si>
  <si>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</si>
  <si>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</si>
  <si>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</si>
  <si>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</si>
  <si>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</si>
  <si>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</si>
  <si>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</si>
  <si>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</si>
  <si>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</si>
  <si>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</si>
  <si>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</si>
  <si>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</si>
  <si>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</si>
  <si>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</si>
  <si>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</si>
  <si>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</si>
  <si>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</si>
  <si>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</si>
  <si>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</si>
  <si>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</si>
  <si>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</si>
  <si>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</si>
  <si>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</si>
  <si>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</si>
  <si>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</si>
  <si>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</si>
  <si>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</si>
  <si>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</si>
  <si>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</si>
  <si>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</si>
  <si>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</si>
  <si>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</si>
  <si>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</si>
  <si>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</si>
  <si>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</si>
  <si>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</si>
  <si>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</si>
  <si>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</si>
  <si>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</si>
  <si>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</si>
  <si>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</si>
  <si>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</si>
  <si>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</si>
  <si>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</si>
  <si>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</si>
  <si>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</si>
  <si>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</si>
  <si>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</si>
  <si>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</si>
  <si>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</si>
  <si>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</si>
  <si>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</si>
  <si>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</si>
  <si>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</si>
  <si>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</si>
  <si>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</si>
  <si>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</si>
  <si>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</si>
  <si>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</si>
  <si>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</si>
  <si>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</si>
  <si>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</si>
  <si>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</si>
  <si>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</si>
  <si>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</si>
  <si>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</si>
  <si>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</si>
  <si>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</si>
  <si>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</si>
  <si>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</si>
  <si>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</si>
  <si>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</si>
  <si>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</si>
  <si>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</si>
  <si>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</si>
  <si>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</si>
  <si>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</si>
  <si>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</si>
  <si>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</si>
  <si>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</si>
  <si>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</si>
  <si>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</si>
  <si>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</si>
  <si>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</si>
  <si>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</si>
  <si>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</si>
  <si>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</si>
  <si>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</si>
  <si>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</si>
  <si>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</si>
  <si>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</si>
  <si>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</si>
  <si>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</si>
  <si>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</si>
  <si>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</si>
  <si>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</si>
  <si>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</si>
  <si>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</si>
  <si>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</si>
  <si>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</si>
  <si>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</si>
  <si>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</si>
  <si>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</si>
  <si>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</si>
  <si>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</si>
  <si>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</si>
  <si>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</si>
  <si>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</si>
  <si>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</si>
  <si>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</si>
  <si>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</si>
  <si>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</si>
  <si>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</si>
  <si>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</si>
  <si>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</si>
  <si>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</si>
  <si>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</si>
  <si>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</si>
  <si>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</si>
  <si>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</si>
  <si>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</si>
  <si>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</si>
  <si>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</si>
  <si>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</si>
  <si>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</si>
  <si>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</si>
  <si>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</si>
  <si>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</si>
  <si>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</si>
  <si>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</si>
  <si>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</si>
  <si>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</si>
  <si>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</si>
  <si>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</si>
  <si>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</si>
  <si>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</si>
  <si>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</si>
  <si>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</si>
  <si>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</si>
  <si>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</si>
  <si>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</si>
  <si>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</si>
  <si>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</si>
  <si>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</si>
  <si>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</si>
  <si>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</si>
  <si>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</si>
  <si>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</si>
  <si>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</si>
  <si>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</si>
  <si>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</si>
  <si>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</si>
  <si>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</si>
  <si>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</si>
  <si>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</si>
  <si>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</si>
  <si>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</si>
  <si>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</si>
  <si>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</si>
  <si>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</si>
  <si>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</si>
  <si>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</si>
  <si>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</si>
  <si>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</si>
  <si>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</si>
  <si>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</si>
  <si>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</si>
  <si>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</si>
  <si>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</si>
  <si>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</si>
  <si>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</si>
  <si>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</si>
  <si>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</si>
  <si>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</si>
  <si>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</si>
  <si>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</si>
  <si>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</si>
  <si>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</si>
  <si>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</si>
  <si>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</si>
  <si>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</si>
  <si>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</si>
  <si>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</si>
  <si>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</si>
  <si>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</si>
  <si>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</si>
  <si>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</si>
  <si>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</si>
  <si>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</si>
  <si>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</si>
  <si>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</si>
  <si>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</si>
  <si>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</si>
  <si>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</si>
  <si>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</si>
  <si>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</si>
  <si>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</si>
  <si>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</si>
  <si>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</si>
  <si>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</si>
  <si>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</si>
  <si>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</si>
  <si>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</si>
  <si>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</si>
  <si>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</si>
  <si>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</si>
  <si>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</si>
  <si>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</si>
  <si>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</si>
  <si>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</si>
  <si>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</si>
  <si>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</si>
  <si>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</si>
  <si>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</si>
  <si>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</si>
  <si>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</si>
  <si>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</si>
  <si>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</si>
  <si>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</si>
  <si>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</si>
  <si>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</si>
  <si>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</si>
  <si>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</si>
  <si>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</si>
  <si>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</si>
  <si>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</si>
  <si>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</si>
  <si>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</si>
  <si>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</si>
  <si>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</si>
  <si>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</si>
  <si>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</si>
  <si>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</si>
  <si>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</si>
  <si>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</si>
  <si>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</si>
  <si>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</si>
  <si>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</si>
  <si>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</si>
  <si>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</si>
  <si>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</si>
  <si>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</si>
  <si>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</si>
  <si>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</si>
  <si>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</si>
  <si>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</si>
  <si>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</si>
  <si>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</si>
  <si>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</si>
  <si>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</si>
  <si>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</si>
  <si>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</si>
  <si>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</si>
  <si>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</si>
  <si>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</si>
  <si>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</si>
  <si>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</si>
  <si>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</si>
  <si>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</si>
  <si>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</si>
  <si>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</si>
  <si>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</si>
  <si>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</si>
  <si>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</si>
  <si>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</si>
  <si>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</si>
  <si>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</si>
  <si>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</si>
  <si>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</si>
  <si>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</si>
  <si>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</si>
  <si>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</si>
  <si>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</si>
  <si>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</si>
  <si>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</si>
  <si>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</si>
  <si>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</si>
  <si>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</si>
  <si>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</si>
  <si>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</si>
  <si>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</si>
  <si>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</si>
  <si>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</si>
  <si>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</si>
  <si>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</si>
  <si>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</si>
  <si>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</si>
  <si>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</si>
  <si>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</si>
  <si>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</si>
  <si>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</si>
  <si>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</si>
  <si>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</si>
  <si>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</si>
  <si>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</si>
  <si>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</si>
  <si>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</si>
  <si>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</si>
  <si>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</si>
  <si>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</si>
  <si>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</si>
  <si>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</si>
  <si>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</si>
  <si>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</si>
  <si>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</si>
  <si>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</si>
  <si>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</si>
  <si>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</si>
  <si>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</si>
  <si>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</si>
  <si>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</si>
  <si>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</si>
  <si>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</si>
  <si>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</si>
  <si>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</si>
  <si>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</si>
  <si>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</si>
  <si>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</si>
  <si>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</si>
  <si>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</si>
  <si>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</si>
  <si>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</si>
  <si>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</si>
  <si>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</si>
  <si>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</si>
  <si>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</si>
  <si>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</si>
  <si>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</si>
  <si>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</si>
  <si>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</si>
  <si>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</si>
  <si>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</si>
  <si>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</si>
  <si>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</si>
  <si>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</si>
  <si>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</si>
  <si>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</si>
  <si>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</si>
  <si>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</si>
  <si>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</si>
  <si>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</si>
  <si>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</si>
  <si>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</si>
  <si>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</si>
  <si>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</si>
  <si>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</si>
  <si>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</si>
  <si>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</si>
  <si>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</si>
  <si>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</si>
  <si>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</si>
  <si>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</si>
  <si>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</si>
  <si>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</si>
  <si>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</si>
  <si>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</si>
  <si>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</si>
  <si>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</si>
  <si>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</si>
  <si>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</si>
  <si>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</si>
  <si>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</si>
  <si>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</si>
  <si>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</si>
  <si>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</si>
  <si>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</si>
  <si>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</si>
  <si>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</si>
  <si>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</si>
  <si>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</si>
  <si>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</si>
  <si>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</si>
  <si>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</si>
  <si>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</si>
  <si>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</si>
  <si>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</si>
  <si>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</si>
  <si>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</si>
  <si>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</si>
  <si>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</si>
  <si>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</si>
  <si>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</si>
  <si>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</si>
  <si>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</si>
  <si>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</si>
  <si>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</si>
  <si>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</si>
  <si>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</si>
  <si>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</si>
  <si>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</si>
  <si>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</si>
  <si>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</si>
  <si>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</si>
  <si>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</si>
  <si>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</si>
  <si>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</si>
  <si>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</si>
  <si>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</si>
  <si>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</si>
  <si>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</si>
  <si>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</si>
  <si>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</si>
  <si>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</si>
  <si>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</si>
  <si>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</si>
  <si>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</si>
  <si>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</si>
  <si>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</si>
  <si>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</si>
  <si>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</si>
  <si>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</si>
  <si>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</si>
  <si>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</si>
  <si>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</si>
  <si>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</si>
  <si>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</si>
  <si>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</si>
  <si>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</si>
  <si>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</si>
  <si>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</si>
  <si>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</si>
  <si>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</si>
  <si>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</si>
  <si>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</si>
  <si>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</si>
  <si>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</si>
  <si>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</si>
  <si>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</si>
  <si>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</si>
  <si>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</si>
  <si>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</si>
  <si>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</si>
  <si>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</si>
  <si>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</si>
  <si>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</si>
  <si>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</si>
  <si>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</si>
  <si>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</si>
  <si>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</si>
  <si>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</si>
  <si>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</si>
  <si>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</si>
  <si>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</si>
  <si>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</si>
  <si>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</si>
  <si>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</si>
  <si>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</si>
  <si>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</si>
  <si>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</si>
  <si>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</si>
  <si>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</si>
  <si>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</si>
  <si>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</si>
  <si>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</si>
  <si>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</si>
  <si>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</si>
  <si>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</si>
  <si>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</si>
  <si>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</si>
  <si>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</si>
  <si>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</si>
  <si>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</si>
  <si>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</si>
  <si>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</si>
  <si>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</si>
  <si>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</si>
  <si>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</si>
  <si>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</si>
  <si>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</si>
  <si>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</si>
  <si>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</si>
  <si>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</si>
  <si>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</si>
  <si>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</si>
  <si>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</si>
  <si>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</si>
  <si>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</si>
  <si>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</si>
  <si>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</si>
  <si>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</si>
  <si>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</si>
  <si>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</si>
  <si>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</si>
  <si>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</si>
  <si>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</si>
  <si>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</si>
  <si>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</si>
  <si>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</si>
  <si>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</si>
  <si>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</si>
  <si>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</si>
  <si>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</si>
  <si>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</si>
  <si>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</si>
  <si>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</si>
  <si>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</si>
  <si>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</si>
  <si>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</si>
  <si>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</si>
  <si>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</si>
  <si>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</si>
  <si>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</si>
  <si>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</si>
  <si>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</si>
  <si>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</si>
  <si>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</si>
  <si>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</si>
  <si>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</si>
  <si>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</si>
  <si>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</si>
  <si>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</si>
  <si>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</si>
  <si>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</si>
  <si>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</si>
  <si>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</si>
  <si>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</si>
  <si>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</si>
  <si>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</si>
  <si>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</si>
  <si>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</si>
  <si>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</si>
  <si>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</si>
  <si>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</si>
  <si>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</si>
  <si>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</si>
  <si>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</si>
  <si>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</si>
  <si>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</si>
  <si>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</si>
  <si>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</si>
  <si>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</si>
  <si>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</si>
  <si>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</si>
  <si>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</si>
  <si>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</si>
  <si>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</si>
  <si>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</si>
  <si>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</si>
  <si>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</si>
  <si>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</si>
  <si>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</si>
  <si>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</si>
  <si>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</si>
  <si>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</si>
  <si>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</si>
  <si>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</si>
  <si>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</si>
  <si>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</si>
  <si>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</si>
  <si>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</si>
  <si>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</si>
  <si>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</si>
  <si>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</si>
  <si>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</si>
  <si>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</si>
  <si>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</si>
  <si>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</si>
  <si>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</si>
  <si>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</si>
  <si>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</si>
  <si>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</si>
  <si>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</si>
  <si>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</si>
  <si>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</si>
  <si>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</si>
  <si>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</si>
  <si>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</si>
  <si>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</si>
  <si>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</si>
  <si>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</si>
  <si>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</si>
  <si>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</si>
  <si>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</si>
  <si>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</si>
  <si>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</si>
  <si>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</si>
  <si>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</si>
  <si>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</si>
  <si>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</si>
  <si>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</si>
  <si>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</si>
  <si>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</si>
  <si>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</si>
  <si>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</si>
  <si>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</si>
  <si>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</si>
  <si>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</si>
  <si>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</si>
  <si>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</si>
  <si>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</si>
  <si>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</si>
  <si>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</si>
  <si>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</si>
  <si>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</si>
  <si>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</si>
  <si>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</si>
  <si>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</si>
  <si>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</si>
  <si>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</si>
  <si>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</si>
  <si>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</si>
  <si>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</si>
  <si>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</si>
  <si>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</si>
  <si>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</si>
  <si>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</si>
  <si>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</si>
  <si>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</si>
  <si>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</si>
  <si>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</si>
  <si>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</si>
  <si>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</si>
  <si>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</si>
  <si>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</si>
  <si>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</si>
  <si>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</si>
  <si>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</si>
  <si>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</si>
  <si>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</si>
  <si>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</si>
  <si>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</si>
  <si>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</si>
  <si>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</si>
  <si>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</si>
  <si>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</si>
  <si>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</si>
  <si>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</si>
  <si>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</si>
  <si>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</si>
  <si>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</si>
  <si>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</si>
  <si>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</si>
  <si>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</si>
  <si>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</si>
  <si>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</si>
  <si>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</si>
  <si>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</si>
  <si>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</si>
  <si>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</si>
  <si>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</si>
  <si>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</si>
  <si>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</si>
  <si>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</si>
  <si>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</si>
  <si>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</si>
  <si>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</si>
  <si>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</si>
  <si>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</si>
  <si>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</si>
  <si>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</si>
  <si>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</si>
  <si>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</si>
  <si>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</si>
  <si>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</si>
  <si>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</si>
  <si>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</si>
  <si>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</si>
  <si>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</si>
  <si>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</si>
  <si>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</si>
  <si>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</si>
  <si>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</si>
  <si>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</si>
  <si>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</si>
  <si>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</si>
  <si>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</si>
  <si>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</si>
  <si>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</si>
  <si>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</si>
  <si>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</si>
  <si>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</si>
  <si>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</si>
  <si>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</si>
  <si>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</si>
  <si>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</si>
  <si>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</si>
  <si>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</si>
  <si>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</si>
  <si>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</si>
  <si>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</si>
  <si>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</si>
  <si>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</si>
  <si>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</si>
  <si>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</si>
  <si>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</si>
  <si>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</si>
  <si>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</si>
  <si>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</si>
  <si>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</si>
  <si>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</si>
  <si>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</si>
  <si>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</si>
  <si>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</si>
  <si>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</si>
  <si>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</si>
  <si>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</si>
  <si>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</si>
  <si>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</si>
  <si>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</si>
  <si>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</si>
  <si>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</si>
  <si>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</si>
  <si>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</si>
  <si>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</si>
  <si>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</si>
  <si>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</si>
  <si>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</si>
  <si>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</si>
  <si>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</si>
  <si>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</si>
  <si>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</si>
  <si>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</si>
  <si>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</si>
  <si>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</si>
  <si>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</si>
  <si>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</si>
  <si>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</si>
  <si>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</si>
  <si>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</si>
  <si>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</si>
  <si>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</si>
  <si>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</si>
  <si>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</si>
  <si>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</si>
  <si>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</si>
  <si>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</si>
  <si>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</si>
  <si>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</si>
  <si>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</si>
  <si>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</si>
  <si>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</si>
  <si>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</si>
  <si>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</si>
  <si>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</si>
  <si>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</si>
  <si>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</si>
  <si>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</si>
  <si>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</si>
  <si>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</si>
  <si>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</si>
  <si>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</si>
  <si>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</si>
  <si>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</si>
  <si>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</si>
  <si>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</si>
  <si>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</si>
  <si>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</si>
  <si>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</si>
  <si>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</si>
  <si>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</si>
  <si>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</si>
  <si>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</si>
  <si>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</si>
  <si>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</si>
  <si>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</si>
  <si>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</si>
  <si>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</si>
  <si>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</si>
  <si>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</si>
  <si>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</si>
  <si>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</si>
  <si>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</si>
  <si>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</si>
  <si>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</si>
  <si>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</si>
  <si>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</si>
  <si>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</si>
  <si>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</si>
  <si>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</si>
  <si>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</si>
  <si>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</si>
  <si>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</si>
  <si>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</si>
  <si>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</si>
  <si>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</si>
  <si>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</si>
  <si>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</si>
  <si>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</si>
  <si>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</si>
  <si>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</si>
  <si>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</si>
  <si>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</si>
  <si>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</si>
  <si>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</si>
  <si>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</si>
  <si>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</si>
  <si>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</si>
  <si>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</si>
  <si>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</si>
  <si>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</si>
  <si>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</si>
  <si>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</si>
  <si>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</si>
  <si>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</si>
  <si>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</si>
  <si>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</si>
  <si>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</si>
  <si>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</si>
  <si>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</si>
  <si>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</si>
  <si>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</si>
  <si>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</si>
  <si>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</si>
  <si>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</si>
  <si>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</si>
  <si>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</si>
  <si>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</si>
  <si>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</si>
  <si>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</si>
  <si>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</si>
  <si>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</si>
  <si>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</si>
  <si>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</si>
  <si>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</si>
  <si>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</si>
  <si>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</si>
  <si>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</si>
  <si>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</si>
  <si>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</si>
  <si>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</si>
  <si>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</si>
  <si>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</si>
  <si>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</si>
  <si>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</si>
  <si>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</si>
  <si>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</si>
  <si>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</si>
  <si>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</si>
  <si>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</si>
  <si>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</si>
  <si>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</si>
  <si>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</si>
  <si>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</si>
  <si>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</si>
  <si>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</si>
  <si>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</si>
  <si>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</si>
  <si>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</si>
  <si>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</si>
  <si>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</si>
  <si>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</si>
  <si>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</si>
  <si>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</si>
  <si>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</si>
  <si>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</si>
  <si>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</si>
  <si>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</si>
  <si>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</si>
  <si>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</si>
  <si>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</si>
  <si>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</si>
  <si>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</si>
  <si>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</si>
  <si>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</si>
  <si>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</si>
  <si>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</si>
  <si>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</si>
  <si>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</si>
  <si>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</si>
  <si>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</si>
  <si>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</si>
  <si>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</si>
  <si>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</si>
  <si>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</si>
  <si>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</si>
  <si>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</si>
  <si>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</si>
  <si>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</si>
  <si>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</si>
  <si>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</si>
  <si>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</si>
  <si>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</si>
  <si>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</si>
  <si>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</si>
  <si>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</si>
  <si>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</si>
  <si>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</si>
  <si>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</si>
  <si>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</si>
  <si>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</si>
  <si>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</si>
  <si>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</si>
  <si>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</si>
  <si>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</si>
  <si>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</si>
  <si>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</si>
  <si>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</si>
  <si>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</si>
  <si>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</si>
  <si>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</si>
  <si>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</si>
  <si>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</si>
  <si>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</si>
  <si>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</si>
  <si>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</si>
  <si>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</si>
  <si>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</si>
  <si>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</si>
  <si>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</si>
  <si>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</si>
  <si>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</si>
  <si>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</si>
  <si>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</si>
  <si>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</si>
  <si>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</si>
  <si>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</si>
  <si>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</si>
  <si>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</si>
  <si>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</si>
  <si>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</si>
  <si>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</si>
  <si>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</si>
  <si>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</si>
  <si>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</si>
  <si>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</si>
  <si>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</si>
  <si>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</si>
  <si>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</si>
  <si>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</si>
  <si>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</si>
  <si>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</si>
  <si>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</si>
  <si>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</si>
  <si>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</si>
  <si>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</si>
  <si>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</si>
  <si>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</si>
  <si>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</si>
  <si>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</si>
  <si>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</si>
  <si>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</si>
  <si>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</si>
  <si>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</si>
  <si>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</si>
  <si>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</si>
  <si>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</si>
  <si>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</si>
  <si>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</si>
  <si>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</si>
  <si>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</si>
  <si>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</si>
  <si>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</si>
  <si>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</si>
  <si>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</si>
  <si>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</si>
  <si>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</si>
  <si>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</si>
  <si>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</si>
  <si>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</si>
  <si>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</si>
  <si>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</si>
  <si>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</si>
  <si>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</si>
  <si>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</si>
  <si>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</si>
  <si>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</si>
  <si>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</si>
  <si>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</si>
  <si>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</si>
  <si>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</si>
  <si>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</si>
  <si>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</si>
  <si>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</si>
  <si>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</si>
  <si>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</si>
  <si>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</si>
  <si>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</si>
  <si>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</si>
  <si>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</si>
  <si>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</si>
  <si>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</si>
  <si>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</si>
  <si>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</si>
  <si>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</si>
  <si>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</si>
  <si>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</si>
  <si>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</si>
  <si>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</si>
  <si>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</si>
  <si>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</si>
  <si>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</si>
  <si>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</si>
  <si>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</si>
  <si>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</si>
  <si>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</si>
  <si>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</si>
  <si>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</si>
  <si>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</si>
  <si>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</si>
  <si>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</si>
  <si>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</si>
  <si>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</si>
  <si>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</si>
  <si>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</si>
  <si>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</si>
  <si>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</si>
  <si>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</si>
  <si>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</si>
  <si>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</si>
  <si>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</si>
  <si>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</si>
  <si>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</si>
  <si>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</si>
  <si>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</si>
  <si>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</si>
  <si>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</si>
  <si>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</si>
  <si>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</si>
  <si>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</si>
  <si>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</si>
  <si>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</si>
  <si>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</si>
  <si>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</si>
  <si>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</si>
  <si>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</si>
  <si>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</si>
  <si>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</si>
  <si>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</si>
  <si>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</si>
  <si>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</si>
  <si>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</si>
  <si>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</si>
  <si>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</si>
  <si>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</si>
  <si>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</si>
  <si>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</si>
  <si>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</si>
  <si>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</si>
  <si>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</si>
  <si>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</si>
  <si>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</si>
  <si>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</si>
  <si>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</si>
  <si>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</si>
  <si>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</si>
  <si>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</si>
  <si>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</si>
  <si>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</si>
  <si>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</si>
  <si>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</si>
  <si>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</si>
  <si>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</si>
  <si>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</si>
  <si>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</si>
  <si>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</si>
  <si>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</si>
  <si>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</si>
  <si>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</si>
  <si>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</si>
  <si>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</si>
  <si>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</si>
  <si>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</si>
  <si>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</si>
  <si>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</si>
  <si>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</si>
  <si>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</si>
  <si>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</si>
  <si>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</si>
  <si>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</si>
  <si>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</si>
  <si>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</si>
  <si>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</si>
  <si>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</si>
  <si>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</si>
  <si>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</si>
  <si>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</si>
  <si>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</si>
  <si>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</si>
  <si>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</si>
  <si>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</si>
  <si>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</si>
  <si>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</si>
  <si>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</si>
  <si>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</si>
  <si>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</si>
  <si>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</si>
  <si>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</si>
  <si>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</si>
  <si>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</si>
  <si>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</si>
  <si>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</si>
  <si>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</si>
  <si>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</si>
  <si>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</si>
  <si>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</si>
  <si>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</si>
  <si>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</si>
  <si>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</si>
  <si>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</si>
  <si>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</si>
  <si>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</si>
  <si>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</si>
  <si>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</si>
  <si>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</si>
  <si>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</si>
  <si>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</si>
  <si>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</si>
  <si>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</si>
  <si>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</si>
  <si>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</si>
  <si>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</si>
  <si>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</si>
  <si>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</si>
  <si>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</si>
  <si>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</si>
  <si>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</si>
  <si>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</si>
  <si>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</si>
  <si>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</si>
  <si>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</si>
  <si>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</si>
  <si>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</si>
  <si>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</si>
  <si>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</si>
  <si>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</si>
  <si>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</si>
  <si>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</si>
  <si>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</si>
  <si>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</si>
  <si>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</si>
  <si>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</si>
  <si>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</si>
  <si>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</si>
  <si>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</si>
  <si>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</si>
  <si>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</si>
  <si>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</si>
  <si>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</si>
  <si>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</si>
  <si>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</si>
  <si>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</si>
  <si>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</si>
  <si>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</si>
  <si>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</si>
  <si>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</si>
  <si>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</si>
  <si>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</si>
  <si>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</si>
  <si>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</si>
  <si>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</si>
  <si>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</si>
  <si>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</si>
  <si>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</si>
  <si>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</si>
  <si>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</si>
  <si>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</si>
  <si>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</si>
  <si>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</si>
  <si>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</si>
  <si>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</si>
  <si>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</si>
  <si>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</si>
  <si>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</si>
  <si>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</si>
  <si>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</si>
  <si>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</si>
  <si>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</si>
  <si>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</si>
  <si>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</si>
  <si>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</si>
  <si>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</si>
  <si>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</si>
  <si>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</si>
  <si>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</si>
  <si>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</si>
  <si>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</si>
  <si>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</si>
  <si>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</si>
  <si>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</si>
  <si>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</si>
  <si>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</si>
  <si>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</si>
  <si>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</si>
  <si>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</si>
  <si>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</si>
  <si>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</si>
  <si>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</si>
  <si>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</si>
  <si>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</si>
  <si>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</si>
  <si>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</si>
  <si>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</si>
  <si>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</si>
  <si>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</si>
  <si>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</si>
  <si>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</si>
  <si>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</si>
  <si>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</si>
  <si>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</si>
  <si>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</si>
  <si>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</si>
  <si>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</si>
  <si>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</si>
  <si>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</si>
  <si>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</si>
  <si>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</si>
  <si>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</si>
  <si>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</si>
  <si>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</si>
  <si>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</si>
  <si>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</si>
  <si>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</si>
  <si>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</si>
  <si>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</si>
  <si>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</si>
  <si>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</si>
  <si>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</si>
  <si>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</si>
  <si>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</si>
  <si>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</si>
  <si>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</si>
  <si>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</si>
  <si>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</si>
  <si>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</si>
  <si>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</si>
  <si>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</si>
  <si>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</si>
  <si>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</si>
  <si>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</si>
  <si>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</si>
  <si>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</si>
  <si>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</si>
  <si>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</si>
  <si>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</si>
  <si>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</si>
  <si>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</si>
  <si>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</si>
  <si>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</si>
  <si>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</si>
  <si>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</si>
  <si>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</si>
  <si>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</si>
  <si>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</si>
  <si>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</si>
  <si>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</si>
  <si>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</si>
  <si>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</si>
  <si>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</si>
  <si>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</si>
  <si>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</si>
  <si>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</si>
  <si>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</si>
  <si>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</si>
  <si>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</si>
  <si>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</si>
  <si>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</si>
  <si>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</si>
  <si>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</si>
  <si>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</si>
  <si>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</si>
  <si>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</si>
  <si>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</si>
  <si>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</si>
  <si>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</si>
  <si>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</si>
  <si>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</si>
  <si>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</si>
  <si>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</si>
  <si>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</si>
  <si>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</si>
  <si>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</si>
  <si>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</si>
  <si>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</si>
  <si>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</si>
  <si>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</si>
  <si>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</si>
  <si>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</si>
  <si>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</si>
  <si>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</si>
  <si>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</si>
  <si>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</si>
  <si>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</si>
  <si>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</si>
  <si>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</si>
  <si>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</si>
  <si>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</si>
  <si>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</si>
  <si>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</si>
  <si>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</si>
  <si>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</si>
  <si>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</si>
  <si>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</si>
  <si>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</si>
  <si>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</si>
  <si>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</si>
  <si>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</si>
  <si>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</si>
  <si>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</si>
  <si>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</si>
  <si>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</si>
  <si>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</si>
  <si>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</si>
  <si>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</si>
  <si>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</si>
  <si>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</si>
  <si>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</si>
  <si>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</si>
  <si>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</si>
  <si>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</si>
  <si>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</si>
  <si>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</si>
  <si>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</si>
  <si>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</si>
  <si>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</si>
  <si>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</si>
  <si>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</si>
  <si>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</si>
  <si>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</si>
  <si>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</si>
  <si>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</si>
  <si>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</si>
  <si>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</si>
  <si>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</si>
  <si>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</si>
  <si>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</si>
  <si>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</si>
  <si>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</si>
  <si>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</si>
  <si>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</si>
  <si>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</si>
  <si>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</si>
  <si>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</si>
  <si>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</si>
  <si>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</si>
  <si>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</si>
  <si>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</si>
  <si>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</si>
  <si>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</si>
  <si>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</si>
  <si>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</si>
  <si>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</si>
  <si>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</si>
  <si>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</si>
  <si>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</si>
  <si>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</si>
  <si>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</si>
  <si>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</si>
  <si>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</si>
  <si>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</si>
  <si>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</si>
  <si>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</si>
  <si>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</si>
  <si>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</si>
  <si>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</si>
  <si>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</si>
  <si>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</si>
  <si>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</si>
  <si>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</si>
  <si>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</si>
  <si>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</si>
  <si>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</si>
  <si>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</si>
  <si>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</si>
  <si>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</si>
  <si>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</si>
  <si>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</si>
  <si>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</si>
  <si>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</si>
  <si>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</si>
  <si>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</si>
  <si>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</si>
  <si>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</si>
  <si>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</si>
  <si>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</si>
  <si>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</si>
  <si>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</si>
  <si>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</si>
  <si>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</si>
  <si>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</si>
  <si>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</si>
  <si>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</si>
  <si>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</si>
  <si>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</si>
  <si>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</si>
  <si>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</si>
  <si>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</si>
  <si>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</si>
  <si>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</si>
  <si>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</si>
  <si>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</si>
  <si>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</si>
  <si>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</si>
  <si>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</si>
  <si>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</si>
  <si>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</si>
  <si>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</si>
  <si>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</si>
  <si>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</si>
  <si>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</si>
  <si>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</si>
  <si>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</si>
  <si>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</si>
  <si>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</si>
  <si>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</si>
  <si>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</si>
  <si>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</si>
  <si>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</si>
  <si>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</si>
  <si>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</si>
  <si>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</si>
  <si>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</si>
  <si>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</si>
  <si>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</si>
  <si>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</si>
  <si>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</si>
  <si>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</si>
  <si>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</si>
  <si>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</si>
  <si>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</si>
  <si>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</si>
  <si>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</si>
  <si>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</si>
  <si>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</si>
  <si>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</si>
  <si>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</si>
  <si>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</si>
  <si>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</si>
  <si>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</si>
  <si>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</si>
  <si>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</si>
  <si>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</si>
  <si>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</si>
  <si>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</si>
  <si>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</si>
  <si>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</si>
  <si>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</si>
  <si>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</si>
  <si>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</si>
  <si>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</si>
  <si>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</si>
  <si>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</si>
  <si>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</si>
  <si>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</si>
  <si>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</si>
  <si>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</si>
  <si>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</si>
  <si>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</si>
  <si>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</si>
  <si>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</si>
  <si>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</si>
  <si>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</si>
  <si>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</si>
  <si>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</si>
  <si>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</si>
  <si>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</si>
  <si>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</si>
  <si>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</si>
  <si>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</si>
  <si>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</si>
  <si>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</si>
  <si>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</si>
  <si>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</si>
  <si>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</si>
  <si>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</si>
  <si>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</si>
  <si>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</si>
  <si>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</si>
  <si>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</si>
  <si>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</si>
  <si>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</si>
  <si>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</si>
  <si>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</si>
  <si>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</si>
  <si>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</si>
  <si>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</si>
  <si>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</si>
  <si>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</si>
  <si>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</si>
  <si>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</si>
  <si>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</si>
  <si>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</si>
  <si>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</si>
  <si>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</si>
  <si>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</si>
  <si>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</si>
  <si>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</si>
  <si>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</si>
  <si>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</si>
  <si>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</si>
  <si>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</si>
  <si>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</si>
  <si>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</si>
  <si>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</si>
  <si>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</si>
  <si>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</si>
  <si>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</si>
  <si>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</si>
  <si>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</si>
  <si>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</si>
  <si>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</si>
  <si>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</si>
  <si>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</si>
  <si>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</si>
  <si>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</si>
  <si>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</si>
  <si>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</si>
  <si>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</si>
  <si>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</si>
  <si>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</si>
  <si>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</si>
  <si>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</si>
  <si>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</si>
  <si>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</si>
  <si>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</si>
  <si>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</si>
  <si>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</si>
  <si>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</si>
  <si>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</si>
  <si>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</si>
  <si>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</si>
  <si>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</si>
  <si>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</si>
  <si>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</si>
  <si>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</si>
  <si>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</si>
  <si>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</si>
  <si>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</si>
  <si>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</si>
  <si>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</si>
  <si>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</si>
  <si>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</si>
  <si>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</si>
  <si>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</si>
  <si>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</si>
  <si>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</si>
  <si>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</si>
  <si>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</si>
  <si>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</si>
  <si>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</si>
  <si>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</si>
  <si>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</si>
  <si>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</si>
  <si>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</si>
  <si>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</si>
  <si>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</si>
  <si>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</si>
  <si>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</si>
  <si>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</si>
  <si>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</si>
  <si>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</si>
  <si>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</si>
  <si>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</si>
  <si>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</si>
  <si>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</si>
  <si>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</si>
  <si>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</si>
  <si>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</si>
  <si>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</si>
  <si>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</si>
  <si>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</si>
  <si>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</si>
  <si>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</si>
  <si>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</si>
  <si>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</si>
  <si>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</si>
  <si>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</si>
  <si>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</si>
  <si>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</si>
  <si>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</si>
  <si>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</si>
  <si>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</si>
  <si>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</si>
  <si>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</si>
  <si>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</si>
  <si>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</si>
  <si>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</si>
  <si>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</si>
  <si>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</si>
  <si>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</si>
  <si>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</si>
  <si>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</si>
  <si>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</si>
  <si>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</si>
  <si>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</si>
  <si>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</si>
  <si>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</si>
  <si>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</si>
  <si>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</si>
  <si>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</si>
  <si>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</si>
  <si>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</si>
  <si>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</si>
  <si>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</si>
  <si>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</si>
  <si>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</si>
  <si>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</si>
  <si>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</si>
  <si>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</si>
  <si>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</si>
  <si>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</si>
  <si>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</si>
  <si>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</si>
  <si>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</si>
  <si>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</si>
  <si>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</si>
  <si>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</si>
  <si>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</si>
  <si>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</si>
  <si>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</si>
  <si>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</si>
  <si>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</si>
  <si>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</si>
  <si>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</si>
  <si>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</si>
  <si>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</si>
  <si>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</si>
  <si>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</si>
  <si>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</si>
  <si>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</si>
  <si>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</si>
  <si>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</si>
  <si>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</si>
  <si>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</si>
  <si>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</si>
  <si>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</si>
  <si>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</si>
  <si>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</si>
  <si>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</si>
  <si>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</si>
  <si>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</si>
  <si>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</si>
  <si>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</si>
  <si>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</si>
  <si>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</si>
  <si>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</si>
  <si>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</si>
  <si>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</si>
  <si>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</si>
  <si>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</si>
  <si>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</si>
  <si>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</si>
  <si>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</si>
  <si>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</si>
  <si>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</si>
  <si>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</si>
  <si>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</si>
  <si>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</si>
  <si>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</si>
  <si>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</si>
  <si>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</si>
  <si>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</si>
  <si>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</si>
  <si>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</si>
  <si>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</si>
  <si>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</si>
  <si>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</si>
  <si>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</si>
  <si>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</si>
  <si>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</si>
  <si>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</si>
  <si>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</si>
  <si>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</si>
  <si>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</si>
  <si>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</si>
  <si>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</si>
  <si>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</si>
  <si>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</si>
  <si>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</si>
  <si>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</si>
  <si>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</si>
  <si>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</si>
  <si>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</si>
  <si>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</si>
  <si>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</si>
  <si>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</si>
  <si>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</si>
  <si>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</si>
  <si>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</si>
  <si>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</si>
  <si>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</si>
  <si>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</si>
  <si>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</si>
  <si>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</si>
  <si>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</si>
  <si>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</si>
  <si>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</si>
  <si>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</si>
  <si>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</si>
  <si>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</si>
  <si>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</si>
  <si>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</si>
  <si>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</si>
  <si>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</si>
  <si>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</si>
  <si>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</si>
  <si>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</si>
  <si>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</si>
  <si>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</si>
  <si>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</si>
  <si>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</si>
  <si>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</si>
  <si>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</si>
  <si>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</si>
  <si>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</si>
  <si>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</si>
  <si>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</si>
  <si>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</si>
  <si>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</si>
  <si>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</si>
  <si>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</si>
  <si>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</si>
  <si>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</si>
  <si>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</si>
  <si>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</si>
  <si>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</si>
  <si>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</si>
  <si>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</si>
  <si>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</si>
  <si>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</si>
  <si>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</si>
  <si>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</si>
  <si>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</si>
  <si>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</si>
  <si>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</si>
  <si>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</si>
  <si>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</si>
  <si>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</si>
  <si>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</si>
  <si>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</si>
  <si>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</si>
  <si>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</si>
  <si>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</si>
  <si>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</si>
  <si>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</si>
  <si>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</si>
  <si>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</si>
  <si>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</si>
  <si>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</si>
  <si>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</si>
  <si>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</si>
  <si>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</si>
  <si>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</si>
  <si>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</si>
  <si>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</si>
  <si>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</si>
  <si>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</si>
  <si>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</si>
  <si>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</si>
  <si>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</si>
  <si>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</si>
  <si>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</si>
  <si>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</si>
  <si>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</si>
  <si>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</si>
  <si>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</si>
  <si>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</si>
  <si>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</si>
  <si>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</si>
  <si>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</si>
  <si>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</si>
  <si>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</si>
  <si>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</si>
  <si>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</si>
  <si>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</si>
  <si>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</si>
  <si>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</si>
  <si>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</si>
  <si>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</si>
  <si>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</si>
  <si>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</si>
  <si>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</si>
  <si>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</si>
  <si>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</si>
  <si>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</si>
  <si>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</si>
  <si>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</si>
  <si>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</si>
  <si>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</si>
  <si>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</si>
  <si>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</si>
  <si>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</si>
  <si>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</si>
  <si>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</si>
  <si>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</si>
  <si>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</si>
  <si>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</si>
  <si>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</si>
  <si>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</si>
  <si>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</si>
  <si>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</si>
  <si>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</si>
  <si>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</si>
  <si>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</si>
  <si>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</si>
  <si>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</si>
  <si>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</si>
  <si>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</si>
  <si>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</si>
  <si>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</si>
  <si>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</si>
  <si>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</si>
  <si>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</si>
  <si>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</si>
  <si>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</si>
  <si>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</si>
  <si>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</si>
  <si>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</si>
  <si>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</si>
  <si>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</si>
  <si>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</si>
  <si>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</si>
  <si>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</si>
  <si>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</si>
  <si>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</si>
  <si>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</si>
  <si>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</si>
  <si>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</si>
  <si>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</si>
  <si>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</si>
  <si>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</si>
  <si>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</si>
  <si>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</si>
  <si>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</si>
  <si>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</si>
  <si>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</si>
  <si>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</si>
  <si>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</si>
  <si>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</si>
  <si>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</si>
  <si>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</si>
  <si>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</si>
  <si>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</si>
  <si>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</si>
  <si>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</si>
  <si>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</si>
  <si>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</si>
  <si>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</si>
  <si>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</si>
  <si>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</si>
  <si>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</si>
  <si>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</si>
  <si>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</si>
  <si>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</si>
  <si>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</si>
  <si>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</si>
  <si>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</si>
  <si>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</si>
  <si>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</si>
  <si>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</si>
  <si>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</si>
  <si>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</si>
  <si>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</si>
  <si>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</si>
  <si>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</si>
  <si>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</si>
  <si>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</si>
  <si>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</si>
  <si>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</si>
  <si>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</si>
  <si>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</si>
  <si>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</si>
  <si>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</si>
  <si>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</si>
  <si>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</si>
  <si>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</si>
  <si>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</si>
  <si>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</si>
  <si>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</si>
  <si>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</si>
  <si>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</si>
  <si>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</si>
  <si>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</si>
  <si>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</si>
  <si>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</si>
  <si>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</si>
  <si>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</si>
  <si>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</si>
  <si>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</si>
  <si>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</si>
  <si>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</si>
  <si>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</si>
  <si>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</si>
  <si>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</si>
  <si>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</si>
  <si>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</si>
  <si>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</si>
  <si>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</si>
  <si>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</si>
  <si>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</si>
  <si>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</si>
  <si>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</si>
  <si>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</si>
  <si>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</si>
  <si>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</si>
  <si>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</si>
  <si>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</si>
  <si>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</si>
  <si>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</si>
  <si>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</si>
  <si>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</si>
  <si>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</si>
  <si>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</si>
  <si>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</si>
  <si>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</si>
  <si>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</si>
  <si>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</si>
  <si>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</si>
  <si>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</si>
  <si>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</si>
  <si>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</si>
  <si>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</si>
  <si>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</si>
  <si>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</si>
  <si>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</si>
  <si>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</si>
  <si>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</si>
  <si>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</si>
  <si>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</si>
  <si>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</si>
  <si>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</si>
  <si>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</si>
  <si>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</si>
  <si>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</si>
  <si>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</si>
  <si>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</si>
  <si>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</si>
  <si>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</si>
  <si>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</si>
  <si>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</si>
  <si>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</si>
  <si>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</si>
  <si>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</si>
  <si>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</si>
  <si>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</si>
  <si>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</si>
  <si>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</si>
  <si>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</si>
  <si>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</si>
  <si>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</si>
  <si>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</si>
  <si>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</si>
  <si>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</si>
  <si>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</si>
  <si>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</si>
  <si>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</si>
  <si>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</si>
  <si>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</si>
  <si>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</si>
  <si>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</si>
  <si>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</si>
  <si>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</si>
  <si>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</si>
  <si>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</si>
  <si>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</si>
  <si>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</si>
  <si>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</si>
  <si>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</si>
  <si>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</si>
  <si>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</si>
  <si>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</si>
  <si>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</si>
  <si>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</si>
  <si>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</si>
  <si>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</si>
  <si>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</si>
  <si>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</si>
  <si>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</si>
  <si>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</si>
  <si>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</si>
  <si>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</si>
  <si>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</si>
  <si>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</si>
  <si>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</si>
  <si>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</si>
  <si>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</si>
  <si>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</si>
  <si>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</si>
  <si>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</si>
  <si>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</si>
  <si>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</si>
  <si>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</si>
  <si>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</si>
  <si>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</si>
  <si>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</si>
  <si>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</si>
  <si>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</si>
  <si>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</si>
  <si>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</si>
  <si>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</si>
  <si>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</si>
  <si>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</si>
  <si>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</si>
  <si>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</si>
  <si>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</si>
  <si>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</si>
  <si>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</si>
  <si>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</si>
  <si>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</si>
  <si>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</si>
  <si>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</si>
  <si>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</si>
  <si>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</si>
  <si>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</si>
  <si>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</si>
  <si>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</si>
  <si>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</si>
  <si>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</si>
  <si>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</si>
  <si>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</si>
  <si>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</si>
  <si>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</si>
  <si>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</si>
  <si>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</si>
  <si>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</si>
  <si>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</si>
  <si>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</si>
  <si>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</si>
  <si>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</si>
  <si>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</si>
  <si>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</si>
  <si>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</si>
  <si>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</si>
  <si>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</si>
  <si>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</si>
  <si>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</si>
  <si>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</si>
  <si>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</si>
  <si>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</si>
  <si>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</si>
  <si>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</si>
  <si>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</si>
  <si>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</si>
  <si>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</si>
  <si>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</si>
  <si>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</si>
  <si>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</si>
  <si>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</si>
  <si>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</si>
  <si>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</si>
  <si>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</si>
  <si>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</si>
  <si>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</si>
  <si>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</si>
  <si>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</si>
  <si>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</si>
  <si>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</si>
  <si>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</si>
  <si>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</si>
  <si>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</si>
  <si>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</si>
  <si>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</si>
  <si>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</si>
  <si>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</si>
  <si>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</si>
  <si>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</si>
  <si>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</si>
  <si>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</si>
  <si>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</si>
  <si>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</si>
  <si>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</si>
  <si>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</si>
  <si>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</si>
  <si>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</si>
  <si>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</si>
  <si>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</si>
  <si>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</si>
  <si>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</si>
  <si>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</si>
  <si>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</si>
  <si>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</si>
  <si>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</si>
  <si>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</si>
  <si>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</si>
  <si>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</si>
  <si>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</si>
  <si>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</si>
  <si>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</si>
  <si>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</si>
  <si>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</si>
  <si>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</si>
  <si>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</si>
  <si>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</si>
  <si>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</si>
  <si>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</si>
  <si>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</si>
  <si>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</si>
  <si>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</si>
  <si>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</si>
  <si>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</si>
  <si>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</si>
  <si>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</si>
  <si>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</si>
  <si>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</si>
  <si>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</si>
  <si>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</si>
  <si>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</si>
  <si>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</si>
  <si>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</si>
  <si>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</si>
  <si>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</si>
  <si>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</si>
  <si>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</si>
  <si>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</si>
  <si>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</si>
  <si>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</si>
  <si>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</si>
  <si>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</si>
  <si>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</si>
  <si>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</si>
  <si>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</si>
  <si>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</si>
  <si>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</si>
  <si>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</si>
  <si>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</si>
  <si>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</si>
  <si>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</si>
  <si>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</si>
  <si>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</si>
  <si>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</si>
  <si>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</si>
  <si>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</si>
  <si>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</si>
  <si>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</si>
  <si>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</si>
  <si>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</si>
  <si>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</si>
  <si>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</si>
  <si>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</si>
  <si>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</si>
  <si>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</si>
  <si>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</si>
  <si>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</si>
  <si>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</si>
  <si>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</si>
  <si>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</si>
  <si>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</si>
  <si>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</si>
  <si>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</si>
  <si>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</si>
  <si>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</si>
  <si>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</si>
  <si>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</si>
  <si>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</si>
  <si>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</si>
  <si>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</si>
  <si>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</si>
  <si>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</si>
  <si>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</si>
  <si>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</si>
  <si>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</si>
  <si>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</si>
  <si>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</si>
  <si>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</si>
  <si>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</si>
  <si>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</si>
  <si>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</si>
  <si>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</si>
  <si>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</si>
  <si>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</si>
  <si>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</si>
  <si>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</si>
  <si>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</si>
  <si>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</si>
  <si>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</si>
  <si>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</si>
  <si>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</si>
  <si>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</si>
  <si>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</si>
  <si>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</si>
  <si>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</si>
  <si>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</si>
  <si>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</si>
  <si>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</si>
  <si>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</si>
  <si>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</si>
  <si>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</si>
  <si>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</si>
  <si>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</si>
  <si>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</si>
  <si>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</si>
  <si>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</si>
  <si>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</si>
  <si>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</si>
  <si>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</si>
  <si>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</si>
  <si>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</si>
  <si>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</si>
  <si>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</si>
  <si>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</si>
  <si>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</si>
  <si>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</si>
  <si>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</si>
  <si>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</si>
  <si>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</si>
  <si>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</si>
  <si>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</si>
  <si>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</si>
  <si>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</si>
  <si>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</si>
  <si>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</si>
  <si>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</si>
  <si>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</si>
  <si>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</si>
  <si>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</si>
  <si>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</si>
  <si>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</si>
  <si>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</si>
  <si>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</si>
  <si>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</si>
  <si>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</si>
  <si>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</si>
  <si>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</si>
  <si>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</si>
  <si>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</si>
  <si>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</si>
  <si>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</si>
  <si>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</si>
  <si>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</si>
  <si>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</si>
  <si>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</si>
  <si>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</si>
  <si>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</si>
  <si>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</si>
  <si>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</si>
  <si>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</si>
  <si>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</si>
  <si>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</si>
  <si>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</si>
  <si>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</si>
  <si>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</si>
  <si>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</si>
  <si>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</si>
  <si>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</si>
  <si>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</si>
  <si>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</si>
  <si>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</si>
  <si>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</si>
  <si>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</si>
  <si>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</si>
  <si>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</si>
  <si>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</si>
  <si>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</si>
  <si>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</si>
  <si>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</si>
  <si>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</si>
  <si>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</si>
  <si>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</si>
  <si>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</si>
  <si>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</si>
  <si>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</si>
  <si>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</si>
  <si>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</si>
  <si>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</si>
  <si>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</si>
  <si>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</si>
  <si>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</si>
  <si>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</si>
  <si>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</si>
  <si>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</si>
  <si>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</si>
  <si>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</si>
  <si>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</si>
  <si>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</si>
  <si>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</si>
  <si>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</si>
  <si>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</si>
  <si>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</si>
  <si>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</si>
  <si>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</si>
  <si>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</si>
  <si>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</si>
  <si>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</si>
  <si>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</si>
  <si>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</si>
  <si>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</si>
  <si>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</si>
  <si>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</si>
  <si>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</si>
  <si>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</si>
  <si>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</si>
  <si>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</si>
  <si>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</si>
  <si>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</si>
  <si>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</si>
  <si>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</si>
  <si>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</si>
  <si>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</si>
  <si>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</si>
  <si>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</si>
  <si>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</si>
  <si>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</si>
  <si>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</si>
  <si>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</si>
  <si>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</si>
  <si>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</si>
  <si>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</si>
  <si>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</si>
  <si>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</si>
  <si>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</si>
  <si>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</si>
  <si>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</si>
  <si>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</si>
  <si>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</si>
  <si>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</si>
  <si>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</si>
  <si>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</si>
  <si>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</si>
  <si>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</si>
  <si>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</si>
  <si>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</si>
  <si>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</si>
  <si>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</si>
  <si>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</si>
  <si>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</si>
  <si>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</si>
  <si>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</si>
  <si>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</si>
  <si>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</si>
  <si>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</si>
  <si>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</si>
  <si>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</si>
  <si>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</si>
  <si>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</si>
  <si>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</si>
  <si>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</si>
  <si>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</si>
  <si>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</si>
  <si>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</si>
  <si>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</si>
  <si>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</si>
  <si>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</si>
  <si>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</si>
  <si>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</si>
  <si>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</si>
  <si>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</si>
  <si>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</si>
  <si>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</si>
  <si>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</si>
  <si>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</si>
  <si>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</si>
  <si>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</si>
  <si>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</si>
  <si>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</si>
  <si>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</si>
  <si>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</si>
  <si>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</si>
  <si>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</si>
  <si>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</si>
  <si>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</si>
  <si>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</si>
  <si>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</si>
  <si>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</si>
  <si>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</si>
  <si>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</si>
  <si>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</si>
  <si>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</si>
  <si>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</si>
  <si>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</si>
  <si>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</si>
  <si>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</si>
  <si>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</si>
  <si>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</si>
  <si>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</si>
  <si>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</si>
  <si>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</si>
  <si>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</si>
  <si>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</si>
  <si>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</si>
  <si>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</si>
  <si>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</si>
  <si>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</si>
  <si>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</si>
  <si>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</si>
  <si>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</si>
  <si>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</si>
  <si>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</si>
  <si>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</si>
  <si>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</si>
  <si>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</si>
  <si>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</si>
  <si>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</si>
  <si>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</si>
  <si>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</si>
  <si>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</si>
  <si>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</si>
  <si>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</si>
  <si>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</si>
  <si>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</si>
  <si>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</si>
  <si>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</si>
  <si>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</si>
  <si>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</si>
  <si>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</si>
  <si>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</si>
  <si>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</si>
  <si>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</si>
  <si>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</si>
  <si>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</si>
  <si>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</si>
  <si>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</si>
  <si>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</si>
  <si>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</si>
  <si>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</si>
  <si>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</si>
  <si>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</si>
  <si>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</si>
  <si>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</si>
  <si>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</si>
  <si>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</si>
  <si>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</si>
  <si>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</si>
  <si>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</si>
  <si>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</si>
  <si>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</si>
  <si>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</si>
  <si>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</si>
  <si>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</si>
  <si>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</si>
  <si>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</si>
  <si>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</si>
  <si>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</si>
  <si>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</si>
  <si>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</si>
  <si>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</si>
  <si>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</si>
  <si>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</si>
  <si>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</si>
  <si>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</si>
  <si>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</si>
  <si>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</si>
  <si>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</si>
  <si>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</si>
  <si>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</si>
  <si>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</si>
  <si>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</si>
  <si>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</si>
  <si>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</si>
  <si>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</si>
  <si>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</si>
  <si>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</si>
  <si>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</si>
  <si>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</si>
  <si>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</si>
  <si>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</si>
  <si>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</si>
  <si>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</si>
  <si>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</si>
  <si>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</si>
  <si>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</si>
  <si>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</si>
  <si>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</si>
  <si>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</si>
  <si>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</si>
  <si>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</si>
  <si>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</si>
  <si>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</si>
  <si>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</si>
  <si>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</si>
  <si>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</si>
  <si>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</si>
  <si>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</si>
  <si>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</si>
  <si>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</si>
  <si>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</si>
  <si>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</si>
  <si>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</si>
  <si>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</si>
  <si>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</si>
  <si>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</si>
  <si>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</si>
  <si>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</si>
  <si>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</si>
  <si>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</si>
  <si>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</si>
  <si>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</si>
  <si>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</si>
  <si>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</si>
  <si>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</si>
  <si>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</si>
  <si>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</si>
  <si>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</si>
  <si>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</si>
  <si>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</si>
  <si>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</si>
  <si>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</si>
  <si>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</si>
  <si>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</si>
  <si>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</si>
  <si>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</si>
  <si>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</si>
  <si>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</si>
  <si>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</si>
  <si>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</si>
  <si>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</si>
  <si>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</si>
  <si>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</si>
  <si>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</si>
  <si>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</si>
  <si>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</si>
  <si>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</si>
  <si>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</si>
  <si>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</si>
  <si>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</si>
  <si>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</si>
  <si>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</si>
  <si>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</si>
  <si>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</si>
  <si>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</si>
  <si>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</si>
  <si>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</si>
  <si>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</si>
  <si>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</si>
  <si>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</si>
  <si>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</si>
  <si>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</si>
  <si>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</si>
  <si>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</si>
  <si>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</si>
  <si>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</si>
  <si>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</si>
  <si>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</si>
  <si>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</si>
  <si>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</si>
  <si>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</si>
  <si>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</si>
  <si>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</si>
  <si>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</si>
  <si>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</si>
  <si>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</si>
  <si>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</si>
  <si>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</si>
  <si>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</si>
  <si>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</si>
  <si>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</si>
  <si>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</si>
  <si>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</si>
  <si>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</si>
  <si>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</si>
  <si>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</si>
  <si>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</si>
  <si>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</si>
  <si>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</si>
  <si>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</si>
  <si>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</si>
  <si>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</si>
  <si>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</si>
  <si>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</si>
  <si>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</si>
  <si>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</si>
  <si>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</si>
  <si>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</si>
  <si>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</si>
  <si>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</si>
  <si>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</si>
  <si>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</si>
  <si>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</si>
  <si>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</si>
  <si>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</si>
  <si>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</si>
  <si>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</si>
  <si>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</si>
  <si>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</si>
  <si>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</si>
  <si>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</si>
  <si>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</si>
  <si>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</si>
  <si>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</si>
  <si>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</si>
  <si>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</si>
  <si>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</si>
  <si>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</si>
  <si>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</si>
  <si>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</si>
  <si>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</si>
  <si>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</si>
  <si>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</si>
  <si>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</si>
  <si>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</si>
  <si>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</si>
  <si>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</si>
  <si>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</si>
  <si>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</si>
  <si>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</si>
  <si>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</si>
  <si>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</si>
  <si>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</si>
  <si>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</si>
  <si>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</si>
  <si>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</si>
  <si>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</si>
  <si>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</si>
  <si>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</si>
  <si>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</si>
  <si>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</si>
  <si>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</si>
  <si>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</si>
  <si>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</si>
  <si>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</si>
  <si>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</si>
  <si>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</si>
  <si>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</si>
  <si>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</si>
  <si>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</si>
  <si>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</si>
  <si>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</si>
  <si>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</si>
  <si>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</si>
  <si>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</si>
  <si>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</si>
  <si>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</si>
  <si>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</si>
  <si>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</si>
  <si>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</si>
  <si>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</si>
  <si>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</si>
  <si>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</si>
  <si>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</si>
  <si>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</si>
  <si>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</si>
  <si>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</si>
  <si>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</si>
  <si>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</si>
  <si>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</si>
  <si>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</si>
  <si>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</si>
  <si>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</si>
  <si>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</si>
  <si>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</si>
  <si>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</si>
  <si>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</si>
  <si>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</si>
  <si>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</si>
  <si>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</si>
  <si>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</si>
  <si>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</si>
  <si>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</si>
  <si>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</si>
  <si>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</si>
  <si>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</si>
  <si>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</si>
  <si>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</si>
  <si>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</si>
  <si>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</si>
  <si>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</si>
  <si>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</si>
  <si>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</si>
  <si>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</si>
  <si>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</si>
  <si>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</si>
  <si>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</si>
  <si>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</si>
  <si>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</si>
  <si>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</si>
  <si>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</si>
  <si>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</si>
  <si>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</si>
  <si>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</si>
  <si>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</si>
  <si>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</si>
  <si>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</si>
  <si>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</si>
  <si>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</si>
  <si>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</si>
  <si>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</si>
  <si>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</si>
  <si>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</si>
  <si>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</si>
  <si>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</si>
  <si>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</si>
  <si>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</si>
  <si>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</si>
  <si>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</si>
  <si>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</si>
  <si>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</si>
  <si>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</si>
  <si>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</si>
  <si>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</si>
  <si>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</si>
  <si>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</si>
  <si>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</si>
  <si>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</si>
  <si>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</si>
  <si>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</si>
  <si>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</si>
  <si>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</si>
  <si>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</si>
  <si>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</si>
  <si>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</si>
  <si>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</si>
  <si>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</si>
  <si>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</si>
  <si>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</si>
  <si>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</si>
  <si>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</si>
  <si>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</si>
  <si>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</si>
  <si>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</si>
  <si>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</si>
  <si>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</si>
  <si>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</si>
  <si>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</si>
  <si>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</si>
  <si>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</si>
  <si>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</si>
  <si>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</si>
  <si>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</si>
  <si>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</si>
  <si>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</si>
  <si>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</si>
  <si>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</si>
  <si>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</si>
  <si>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</si>
  <si>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</si>
  <si>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</si>
  <si>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</si>
  <si>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</si>
  <si>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</si>
  <si>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</si>
  <si>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</si>
  <si>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</si>
  <si>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</si>
  <si>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</si>
  <si>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</si>
  <si>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</si>
  <si>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</si>
  <si>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</si>
  <si>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</si>
  <si>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</si>
  <si>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</si>
  <si>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</si>
  <si>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</si>
  <si>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</si>
  <si>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</si>
  <si>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</si>
  <si>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</si>
  <si>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</si>
  <si>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</si>
  <si>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</si>
  <si>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</si>
  <si>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</si>
  <si>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</si>
  <si>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</si>
  <si>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</si>
  <si>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</si>
  <si>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</si>
  <si>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</si>
  <si>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</si>
  <si>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</si>
  <si>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</si>
  <si>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</si>
  <si>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</si>
  <si>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</si>
  <si>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</si>
  <si>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</si>
  <si>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</si>
  <si>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</si>
  <si>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</si>
  <si>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</si>
  <si>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</si>
  <si>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</si>
  <si>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</si>
  <si>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</si>
  <si>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</si>
  <si>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</si>
  <si>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</si>
  <si>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</si>
  <si>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</si>
  <si>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</si>
  <si>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</si>
  <si>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</si>
  <si>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</si>
  <si>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</si>
  <si>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</si>
  <si>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</si>
  <si>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</si>
  <si>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</si>
  <si>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</si>
  <si>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</si>
  <si>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</si>
  <si>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</si>
  <si>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</si>
  <si>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</si>
  <si>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</si>
  <si>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</si>
  <si>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</si>
  <si>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</si>
  <si>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</si>
  <si>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</si>
  <si>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</si>
  <si>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</si>
  <si>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</si>
  <si>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</si>
  <si>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</si>
  <si>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</si>
  <si>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</si>
  <si>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</si>
  <si>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</si>
  <si>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</si>
  <si>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</si>
  <si>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</si>
  <si>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</si>
  <si>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</si>
  <si>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</si>
  <si>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</si>
  <si>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</si>
  <si>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</si>
  <si>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</si>
  <si>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</si>
  <si>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</si>
  <si>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</si>
  <si>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</si>
  <si>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</si>
  <si>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</si>
  <si>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</si>
  <si>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</si>
  <si>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</si>
  <si>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</si>
  <si>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</si>
  <si>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</si>
  <si>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</si>
  <si>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</si>
  <si>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</si>
  <si>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</si>
  <si>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</si>
  <si>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</si>
  <si>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</si>
  <si>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</si>
  <si>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</si>
  <si>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</si>
  <si>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</si>
  <si>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</si>
  <si>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</si>
  <si>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</si>
  <si>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</si>
  <si>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</si>
  <si>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</si>
  <si>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</si>
  <si>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</si>
  <si>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</si>
  <si>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</si>
  <si>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</si>
  <si>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</si>
  <si>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</si>
  <si>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</si>
  <si>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</si>
  <si>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</si>
  <si>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</si>
  <si>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</si>
  <si>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</si>
  <si>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</si>
  <si>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</si>
  <si>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</si>
  <si>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</si>
  <si>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</si>
  <si>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</si>
  <si>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</si>
  <si>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</si>
  <si>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</si>
  <si>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</si>
  <si>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</si>
  <si>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</si>
  <si>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</si>
  <si>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</si>
  <si>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</si>
  <si>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</si>
  <si>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</si>
  <si>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</si>
  <si>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</si>
  <si>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</si>
  <si>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</si>
  <si>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</si>
  <si>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</si>
  <si>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</si>
  <si>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</si>
  <si>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</si>
  <si>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</si>
  <si>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</si>
  <si>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</si>
  <si>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</si>
  <si>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</si>
  <si>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</si>
  <si>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</si>
  <si>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</si>
  <si>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</si>
  <si>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</si>
  <si>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</si>
  <si>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</si>
  <si>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</si>
  <si>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</si>
  <si>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</si>
  <si>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</si>
  <si>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</si>
  <si>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</si>
  <si>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</si>
  <si>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</si>
  <si>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</si>
  <si>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</si>
  <si>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</si>
  <si>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</si>
  <si>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</si>
  <si>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</si>
  <si>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</si>
  <si>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</si>
  <si>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</si>
  <si>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</si>
  <si>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</si>
  <si>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</si>
  <si>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</si>
  <si>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</si>
  <si>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</si>
  <si>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</si>
  <si>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</si>
  <si>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</si>
  <si>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</si>
  <si>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</si>
  <si>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</si>
  <si>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</si>
  <si>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</si>
  <si>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</si>
  <si>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</si>
  <si>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</si>
  <si>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</si>
  <si>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</si>
  <si>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</si>
  <si>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</si>
  <si>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</si>
  <si>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</si>
  <si>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</si>
  <si>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</si>
  <si>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</si>
  <si>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</si>
  <si>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</si>
  <si>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</si>
  <si>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</si>
  <si>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</si>
  <si>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</si>
  <si>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</si>
  <si>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</si>
  <si>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</si>
  <si>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</si>
  <si>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</si>
  <si>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</si>
  <si>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</si>
  <si>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</si>
  <si>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</si>
  <si>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</si>
  <si>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</si>
  <si>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</si>
  <si>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</si>
  <si>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</si>
  <si>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</si>
  <si>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</si>
  <si>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</si>
  <si>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</si>
  <si>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</si>
  <si>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</si>
  <si>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</si>
  <si>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</si>
  <si>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</si>
  <si>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</si>
  <si>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</si>
  <si>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</si>
  <si>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</si>
  <si>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</si>
  <si>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</si>
  <si>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</si>
  <si>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</si>
  <si>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</si>
  <si>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</si>
  <si>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</si>
  <si>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</si>
  <si>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</si>
  <si>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</si>
  <si>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</si>
  <si>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</si>
  <si>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</si>
  <si>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</si>
  <si>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</si>
  <si>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</si>
  <si>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</si>
  <si>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</si>
  <si>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</si>
  <si>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</si>
  <si>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</si>
  <si>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</si>
  <si>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</si>
  <si>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</si>
  <si>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</si>
  <si>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</si>
  <si>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</si>
  <si>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</si>
  <si>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</si>
  <si>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</si>
  <si>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</si>
  <si>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</si>
  <si>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</si>
  <si>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</si>
  <si>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</si>
  <si>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</si>
  <si>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</si>
  <si>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</si>
  <si>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</si>
  <si>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</si>
  <si>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</si>
  <si>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</si>
  <si>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</si>
  <si>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</si>
  <si>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</si>
  <si>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</si>
  <si>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</si>
  <si>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</si>
  <si>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</si>
  <si>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</si>
  <si>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</si>
  <si>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</si>
  <si>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</si>
  <si>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</si>
  <si>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</si>
  <si>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</si>
  <si>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</si>
  <si>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</si>
  <si>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</si>
  <si>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</si>
  <si>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</si>
  <si>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</si>
  <si>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</si>
  <si>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</si>
  <si>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</si>
  <si>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</si>
  <si>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</si>
  <si>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</si>
  <si>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</si>
  <si>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</si>
  <si>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</si>
  <si>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</si>
  <si>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</si>
  <si>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</si>
  <si>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</si>
  <si>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</si>
  <si>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</si>
  <si>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</si>
  <si>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</si>
  <si>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</si>
  <si>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</si>
  <si>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</si>
  <si>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</si>
  <si>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</si>
  <si>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</si>
  <si>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</si>
  <si>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</si>
  <si>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</si>
  <si>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</si>
  <si>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</si>
  <si>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</si>
  <si>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</si>
  <si>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</si>
  <si>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</si>
  <si>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</si>
  <si>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</si>
  <si>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</si>
  <si>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</si>
  <si>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</si>
  <si>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</si>
  <si>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</si>
  <si>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</si>
  <si>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</si>
  <si>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</si>
  <si>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</si>
  <si>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</si>
  <si>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</si>
  <si>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</si>
  <si>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</si>
  <si>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</si>
  <si>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</si>
  <si>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</si>
  <si>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</si>
  <si>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</si>
  <si>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</si>
  <si>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</si>
  <si>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</si>
  <si>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</si>
  <si>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</si>
  <si>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</si>
  <si>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</si>
  <si>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</si>
  <si>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</si>
  <si>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</si>
  <si>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</si>
  <si>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</si>
  <si>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</si>
  <si>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</si>
  <si>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</si>
  <si>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</si>
  <si>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</si>
  <si>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</si>
  <si>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</si>
  <si>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</si>
  <si>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</si>
  <si>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</si>
  <si>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</si>
  <si>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</si>
  <si>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</si>
  <si>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</si>
  <si>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</si>
  <si>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</si>
  <si>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</si>
  <si>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</si>
  <si>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</si>
  <si>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</si>
  <si>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</si>
  <si>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</si>
  <si>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</si>
  <si>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</si>
  <si>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</si>
  <si>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</si>
  <si>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</si>
  <si>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</si>
  <si>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</si>
  <si>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</si>
  <si>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</si>
  <si>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</si>
  <si>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</si>
  <si>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</si>
  <si>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</si>
  <si>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</si>
  <si>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</si>
  <si>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</si>
  <si>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</si>
  <si>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</si>
  <si>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</si>
  <si>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</si>
  <si>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</si>
  <si>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</si>
  <si>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</si>
  <si>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</si>
  <si>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</si>
  <si>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</si>
  <si>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</si>
  <si>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</si>
  <si>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</si>
  <si>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</si>
  <si>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</si>
  <si>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</si>
  <si>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</si>
  <si>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</si>
  <si>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</si>
  <si>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</si>
  <si>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</si>
  <si>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</si>
  <si>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</si>
  <si>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</si>
  <si>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</si>
  <si>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</si>
  <si>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</si>
  <si>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</si>
  <si>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</si>
  <si>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</si>
  <si>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</si>
  <si>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</si>
  <si>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</si>
  <si>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</si>
  <si>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</si>
  <si>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</si>
  <si>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</si>
  <si>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</si>
  <si>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</si>
  <si>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</si>
  <si>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</si>
  <si>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</si>
  <si>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</si>
  <si>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</si>
  <si>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</si>
  <si>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</si>
  <si>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</si>
  <si>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</si>
  <si>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</si>
  <si>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</si>
  <si>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</si>
  <si>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</si>
  <si>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</si>
  <si>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</si>
  <si>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</si>
  <si>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</si>
  <si>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</si>
  <si>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</si>
  <si>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</si>
  <si>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</si>
  <si>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</si>
  <si>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</si>
  <si>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</si>
  <si>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</si>
  <si>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</si>
  <si>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</si>
  <si>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</si>
  <si>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</si>
  <si>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</si>
  <si>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</si>
  <si>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</si>
  <si>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</si>
  <si>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</si>
  <si>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</si>
  <si>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</si>
  <si>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</si>
  <si>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</si>
  <si>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</si>
  <si>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</si>
  <si>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</si>
  <si>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</si>
  <si>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</si>
  <si>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</si>
  <si>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</si>
  <si>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</si>
  <si>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</si>
  <si>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</si>
  <si>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</si>
  <si>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</si>
  <si>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</si>
  <si>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</si>
  <si>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</si>
  <si>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</si>
  <si>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</si>
  <si>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</si>
  <si>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</si>
  <si>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</si>
  <si>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</si>
  <si>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</si>
  <si>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</si>
  <si>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</si>
  <si>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</si>
  <si>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</si>
  <si>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</si>
  <si>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</si>
  <si>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</si>
  <si>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</si>
  <si>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</si>
  <si>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</si>
  <si>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</si>
  <si>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</si>
  <si>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</si>
  <si>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</si>
  <si>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</si>
  <si>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</si>
  <si>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</si>
  <si>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</si>
  <si>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</si>
  <si>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</si>
  <si>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</si>
  <si>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</si>
  <si>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</si>
  <si>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</si>
  <si>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</si>
  <si>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</si>
  <si>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</si>
  <si>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</si>
  <si>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</si>
  <si>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</si>
  <si>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</si>
  <si>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</si>
  <si>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</si>
  <si>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</si>
  <si>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</si>
  <si>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</si>
  <si>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</si>
  <si>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</si>
  <si>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</si>
  <si>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</si>
  <si>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</si>
  <si>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</si>
  <si>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</si>
  <si>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</si>
  <si>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</si>
  <si>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</si>
  <si>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</si>
  <si>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</si>
  <si>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</si>
  <si>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</si>
  <si>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</si>
  <si>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</si>
  <si>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</si>
  <si>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</si>
  <si>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</si>
  <si>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</si>
  <si>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</si>
  <si>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</si>
  <si>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</si>
  <si>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</si>
  <si>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</si>
  <si>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</si>
  <si>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</si>
  <si>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</si>
  <si>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</si>
  <si>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</si>
  <si>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</si>
  <si>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</si>
  <si>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</si>
  <si>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</si>
  <si>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</si>
  <si>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</si>
  <si>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</si>
  <si>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</si>
  <si>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</si>
  <si>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</si>
  <si>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</si>
  <si>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</si>
  <si>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</si>
  <si>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</si>
  <si>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</si>
  <si>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</si>
  <si>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</si>
  <si>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</si>
  <si>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</si>
  <si>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</si>
  <si>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</si>
  <si>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</si>
  <si>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</si>
  <si>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</si>
  <si>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</si>
  <si>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</si>
  <si>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</si>
  <si>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</si>
  <si>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</si>
  <si>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</si>
  <si>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</si>
  <si>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</si>
  <si>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</si>
  <si>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</si>
  <si>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</si>
  <si>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</si>
  <si>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</si>
  <si>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</si>
  <si>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</si>
  <si>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</si>
  <si>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</si>
  <si>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</si>
  <si>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</si>
  <si>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</si>
  <si>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</si>
  <si>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</si>
  <si>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</si>
  <si>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</si>
  <si>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</si>
  <si>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</si>
  <si>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</si>
  <si>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</si>
  <si>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</si>
  <si>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</si>
  <si>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</si>
  <si>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</si>
  <si>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</si>
  <si>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</si>
  <si>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</si>
  <si>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</si>
  <si>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</si>
  <si>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</si>
  <si>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</si>
  <si>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</si>
  <si>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</si>
  <si>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</si>
  <si>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</si>
  <si>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</si>
  <si>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</si>
  <si>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</si>
  <si>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</si>
  <si>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</si>
  <si>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</si>
  <si>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</si>
  <si>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</si>
  <si>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</si>
  <si>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</si>
  <si>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</si>
  <si>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</si>
  <si>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</si>
  <si>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</si>
  <si>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</si>
  <si>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</si>
  <si>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</si>
  <si>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</si>
  <si>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</si>
  <si>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</si>
  <si>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</si>
  <si>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</si>
  <si>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</si>
  <si>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</si>
  <si>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</si>
  <si>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</si>
  <si>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</si>
  <si>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</si>
  <si>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</si>
  <si>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</si>
  <si>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</si>
  <si>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</si>
  <si>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</si>
  <si>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</si>
  <si>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</si>
  <si>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</si>
  <si>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</si>
  <si>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</si>
  <si>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</si>
  <si>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</si>
  <si>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</si>
  <si>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</si>
  <si>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</si>
  <si>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</si>
  <si>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</si>
  <si>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</si>
  <si>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</si>
  <si>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</si>
  <si>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</si>
  <si>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</si>
  <si>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</si>
  <si>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</si>
  <si>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</si>
  <si>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</si>
  <si>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</si>
  <si>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</si>
  <si>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</si>
  <si>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</si>
  <si>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</si>
  <si>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</si>
  <si>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</si>
  <si>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</si>
  <si>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</si>
  <si>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</si>
  <si>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</si>
  <si>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</si>
  <si>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</si>
  <si>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</si>
  <si>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</si>
  <si>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</si>
  <si>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</si>
  <si>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</si>
  <si>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</si>
  <si>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</si>
  <si>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</si>
  <si>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</si>
  <si>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</si>
  <si>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</si>
  <si>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</si>
  <si>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</si>
  <si>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</si>
  <si>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</si>
  <si>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</si>
  <si>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</si>
  <si>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</si>
  <si>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</si>
  <si>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</si>
  <si>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</si>
  <si>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</si>
  <si>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</si>
  <si>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</si>
  <si>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</si>
  <si>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</si>
  <si>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</si>
  <si>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</si>
  <si>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</si>
  <si>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</si>
  <si>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</si>
  <si>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</si>
  <si>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</si>
  <si>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</si>
  <si>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</si>
  <si>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</si>
  <si>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</si>
  <si>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</si>
  <si>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</si>
  <si>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</si>
  <si>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</si>
  <si>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</si>
  <si>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</si>
  <si>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</si>
  <si>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</si>
  <si>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</si>
  <si>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</si>
  <si>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</si>
  <si>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</si>
  <si>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</si>
  <si>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</si>
  <si>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</si>
  <si>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</si>
  <si>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</si>
  <si>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</si>
  <si>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</si>
  <si>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</si>
  <si>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</si>
  <si>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</si>
  <si>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</si>
  <si>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</si>
  <si>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</si>
  <si>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</si>
  <si>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</si>
  <si>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</si>
  <si>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</si>
  <si>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</si>
  <si>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</si>
  <si>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</si>
  <si>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</si>
  <si>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</si>
  <si>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</si>
  <si>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</si>
  <si>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</si>
  <si>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</si>
  <si>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</si>
  <si>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</si>
  <si>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</si>
  <si>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</si>
  <si>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</si>
  <si>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</si>
  <si>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</si>
  <si>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</si>
  <si>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</si>
  <si>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</si>
  <si>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</si>
  <si>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</si>
  <si>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</si>
  <si>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</si>
  <si>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</si>
  <si>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</si>
  <si>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</si>
  <si>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</si>
  <si>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</si>
  <si>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</si>
  <si>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</si>
  <si>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</si>
  <si>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</si>
  <si>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</si>
  <si>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</si>
  <si>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</si>
  <si>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</si>
  <si>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</si>
  <si>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</si>
  <si>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</si>
  <si>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</si>
  <si>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</si>
  <si>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</si>
  <si>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</si>
  <si>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</si>
  <si>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</si>
  <si>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</si>
  <si>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</si>
  <si>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</si>
  <si>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</si>
  <si>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</si>
  <si>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</si>
  <si>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</si>
  <si>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</si>
  <si>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</si>
  <si>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</si>
  <si>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</si>
  <si>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</si>
  <si>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</si>
  <si>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</si>
  <si>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</si>
  <si>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</si>
  <si>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</si>
  <si>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</si>
  <si>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</si>
  <si>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</si>
  <si>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</si>
  <si>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</si>
  <si>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</si>
  <si>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</si>
  <si>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</si>
  <si>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</si>
  <si>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</si>
  <si>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</si>
  <si>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</si>
  <si>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</si>
  <si>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</si>
  <si>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</si>
  <si>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</si>
  <si>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</si>
  <si>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</si>
  <si>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</si>
  <si>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</si>
  <si>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</si>
  <si>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</si>
  <si>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</si>
  <si>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</si>
  <si>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</si>
  <si>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</si>
  <si>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</si>
  <si>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</si>
  <si>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</si>
  <si>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</si>
  <si>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</si>
  <si>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</si>
  <si>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</si>
  <si>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</si>
  <si>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</si>
  <si>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</si>
  <si>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</si>
  <si>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</si>
  <si>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</si>
  <si>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</si>
  <si>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</si>
  <si>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</si>
  <si>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</si>
  <si>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</si>
  <si>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</si>
  <si>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</si>
  <si>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</si>
  <si>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</si>
  <si>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</si>
  <si>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</si>
  <si>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</si>
  <si>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</si>
  <si>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</si>
  <si>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</si>
  <si>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</si>
  <si>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</si>
  <si>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</si>
  <si>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</si>
  <si>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</si>
  <si>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</si>
  <si>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</si>
  <si>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</si>
  <si>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</si>
  <si>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</si>
  <si>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</si>
  <si>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</si>
  <si>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</si>
  <si>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</si>
  <si>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</si>
  <si>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</si>
  <si>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</si>
  <si>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</si>
  <si>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</si>
  <si>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</si>
  <si>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</si>
  <si>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</si>
  <si>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</si>
  <si>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</si>
  <si>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</si>
  <si>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</si>
  <si>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</si>
  <si>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</si>
  <si>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</si>
  <si>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</si>
  <si>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</si>
  <si>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</si>
  <si>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</si>
  <si>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</si>
  <si>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</si>
  <si>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</si>
  <si>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</si>
  <si>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</si>
  <si>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</si>
  <si>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</si>
  <si>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</si>
  <si>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</si>
  <si>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</si>
  <si>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</si>
  <si>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</si>
  <si>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</si>
  <si>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</si>
  <si>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</si>
  <si>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</si>
  <si>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</si>
  <si>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</si>
  <si>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</si>
  <si>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</si>
  <si>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</si>
  <si>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</si>
  <si>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</si>
  <si>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</si>
  <si>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</si>
  <si>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</si>
  <si>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</si>
  <si>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</si>
  <si>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</si>
  <si>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</si>
  <si>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</si>
  <si>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</si>
  <si>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</si>
  <si>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</si>
  <si>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</si>
  <si>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</si>
  <si>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</si>
  <si>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</si>
  <si>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</si>
  <si>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</si>
  <si>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</si>
  <si>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</si>
  <si>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</si>
  <si>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</si>
  <si>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</si>
  <si>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</si>
  <si>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</si>
  <si>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</si>
  <si>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</si>
  <si>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</si>
  <si>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</si>
  <si>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</si>
  <si>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</si>
  <si>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</si>
  <si>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</si>
  <si>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</si>
  <si>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</si>
  <si>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</si>
  <si>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</si>
  <si>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</si>
  <si>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</si>
  <si>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</si>
  <si>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</si>
  <si>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</si>
  <si>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</si>
  <si>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</si>
  <si>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</si>
  <si>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</si>
  <si>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</si>
  <si>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</si>
  <si>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</si>
  <si>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</si>
  <si>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</si>
  <si>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</si>
  <si>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</si>
  <si>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</si>
  <si>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</si>
  <si>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</si>
  <si>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</si>
  <si>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</si>
  <si>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</si>
  <si>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</si>
  <si>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</si>
  <si>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</si>
  <si>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</si>
  <si>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</si>
  <si>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</si>
  <si>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</si>
  <si>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</si>
  <si>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</si>
  <si>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</si>
  <si>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</si>
  <si>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</si>
  <si>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</si>
  <si>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</si>
  <si>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</si>
  <si>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</si>
  <si>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</si>
  <si>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</si>
  <si>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</si>
  <si>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</si>
  <si>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</si>
  <si>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</si>
  <si>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</si>
  <si>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</si>
  <si>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</si>
  <si>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</si>
  <si>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</si>
  <si>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</si>
  <si>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</si>
  <si>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</si>
  <si>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</si>
  <si>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</si>
  <si>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</si>
  <si>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</si>
  <si>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</si>
  <si>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</si>
  <si>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</si>
  <si>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</si>
  <si>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</si>
  <si>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</si>
  <si>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</si>
  <si>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</si>
  <si>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</si>
  <si>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</si>
  <si>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</si>
  <si>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</si>
  <si>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</si>
  <si>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</si>
  <si>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</si>
  <si>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</si>
  <si>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</si>
  <si>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</si>
  <si>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</si>
  <si>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</si>
  <si>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</si>
  <si>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</si>
  <si>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</si>
  <si>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</si>
  <si>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</si>
  <si>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</si>
  <si>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</si>
  <si>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</si>
  <si>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</si>
  <si>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</si>
  <si>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</si>
  <si>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</si>
  <si>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</si>
  <si>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</si>
  <si>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</si>
  <si>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</si>
  <si>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</si>
  <si>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</si>
  <si>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</si>
  <si>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</si>
  <si>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</si>
  <si>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</si>
  <si>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</si>
  <si>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</si>
  <si>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</si>
  <si>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</si>
  <si>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</si>
  <si>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</si>
  <si>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</si>
  <si>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</si>
  <si>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</si>
  <si>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</si>
  <si>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</si>
  <si>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</si>
  <si>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</si>
  <si>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</si>
  <si>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</si>
  <si>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</si>
  <si>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</si>
  <si>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</si>
  <si>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</si>
  <si>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</si>
  <si>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</si>
  <si>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</si>
  <si>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</si>
  <si>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</si>
  <si>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</si>
  <si>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</si>
  <si>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</si>
  <si>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</si>
  <si>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</si>
  <si>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</si>
  <si>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</si>
  <si>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</si>
  <si>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</si>
  <si>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</si>
  <si>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</si>
  <si>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</si>
  <si>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</si>
  <si>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</si>
  <si>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</si>
  <si>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</si>
  <si>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</si>
  <si>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</si>
  <si>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</si>
  <si>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</si>
  <si>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</si>
  <si>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</si>
  <si>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</si>
  <si>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</si>
  <si>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</si>
  <si>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</si>
  <si>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</si>
  <si>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</si>
  <si>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</si>
  <si>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</si>
  <si>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</si>
  <si>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</si>
  <si>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</si>
  <si>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</si>
  <si>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</si>
  <si>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</si>
  <si>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</si>
  <si>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</si>
  <si>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</si>
  <si>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</si>
  <si>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</si>
  <si>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</si>
  <si>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</si>
  <si>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</si>
  <si>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</si>
  <si>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</si>
  <si>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</si>
  <si>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</si>
  <si>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</si>
  <si>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</si>
  <si>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</si>
  <si>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</si>
  <si>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</si>
  <si>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</si>
  <si>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</si>
  <si>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</si>
  <si>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</si>
  <si>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</si>
  <si>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</si>
  <si>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</si>
  <si>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</si>
  <si>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</si>
  <si>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</si>
  <si>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</si>
  <si>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</si>
  <si>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</si>
  <si>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</si>
  <si>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</si>
  <si>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</si>
  <si>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</si>
  <si>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</si>
  <si>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</si>
  <si>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</si>
  <si>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</si>
  <si>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</si>
  <si>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</si>
  <si>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</si>
  <si>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</si>
  <si>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</si>
  <si>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</si>
  <si>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</si>
  <si>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</si>
  <si>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</si>
  <si>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</si>
  <si>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</si>
  <si>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</si>
  <si>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</si>
  <si>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</si>
  <si>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</si>
  <si>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</si>
  <si>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</si>
  <si>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</si>
  <si>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</si>
  <si>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</si>
  <si>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</si>
  <si>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</si>
  <si>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</si>
  <si>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</si>
  <si>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</si>
  <si>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</si>
  <si>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</si>
  <si>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</si>
  <si>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</si>
  <si>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</si>
  <si>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</si>
  <si>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</si>
  <si>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</si>
  <si>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</si>
  <si>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</si>
  <si>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</si>
  <si>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</si>
  <si>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</si>
  <si>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</si>
  <si>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</si>
  <si>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</si>
  <si>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</si>
  <si>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</si>
  <si>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</si>
  <si>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</si>
  <si>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</si>
  <si>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</si>
  <si>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</si>
  <si>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</si>
  <si>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</si>
  <si>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</si>
  <si>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</si>
  <si>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</si>
  <si>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</si>
  <si>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</si>
  <si>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</si>
  <si>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</si>
  <si>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</si>
  <si>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</si>
  <si>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</si>
  <si>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</si>
  <si>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</si>
  <si>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</si>
  <si>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</si>
  <si>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</si>
  <si>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</si>
  <si>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</si>
  <si>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</si>
  <si>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</si>
  <si>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</si>
  <si>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</si>
  <si>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</si>
  <si>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</si>
  <si>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</si>
  <si>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</si>
  <si>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</si>
  <si>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</si>
  <si>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</si>
  <si>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</si>
  <si>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</si>
  <si>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</si>
  <si>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</si>
  <si>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</si>
  <si>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</si>
  <si>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</si>
  <si>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</si>
  <si>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</si>
  <si>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</si>
  <si>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</si>
  <si>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</si>
  <si>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</si>
  <si>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</si>
  <si>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</si>
  <si>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</si>
  <si>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</si>
  <si>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</si>
  <si>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</si>
  <si>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</si>
  <si>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</si>
  <si>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</si>
  <si>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</si>
  <si>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</si>
  <si>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</si>
  <si>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</si>
  <si>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</si>
  <si>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</si>
  <si>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</si>
  <si>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</si>
  <si>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</si>
  <si>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</si>
  <si>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</si>
  <si>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</si>
  <si>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</si>
  <si>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</si>
  <si>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</si>
  <si>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</si>
  <si>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</si>
  <si>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</si>
  <si>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</si>
  <si>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</si>
  <si>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</si>
  <si>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</si>
  <si>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</si>
  <si>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</si>
  <si>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</si>
  <si>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</si>
  <si>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</si>
  <si>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</si>
  <si>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</si>
  <si>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</si>
  <si>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</si>
  <si>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</si>
  <si>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</si>
  <si>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</si>
  <si>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</si>
  <si>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</si>
  <si>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</si>
  <si>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</si>
  <si>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</si>
  <si>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</si>
  <si>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</si>
  <si>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</si>
  <si>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</si>
  <si>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</si>
  <si>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</si>
  <si>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</si>
  <si>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</si>
  <si>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</si>
  <si>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</si>
  <si>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</si>
  <si>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</si>
  <si>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</si>
  <si>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</si>
  <si>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</si>
  <si>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</si>
  <si>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</si>
  <si>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</si>
  <si>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</si>
  <si>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</si>
  <si>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</si>
  <si>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</si>
  <si>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</si>
  <si>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</si>
  <si>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</si>
  <si>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</si>
  <si>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</si>
  <si>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</si>
  <si>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</si>
  <si>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</si>
  <si>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</si>
  <si>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</si>
  <si>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</si>
  <si>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</si>
  <si>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</si>
  <si>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</si>
  <si>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</si>
  <si>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</si>
  <si>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</si>
  <si>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</si>
  <si>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</si>
  <si>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</si>
  <si>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</si>
  <si>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</si>
  <si>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</si>
  <si>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</si>
  <si>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</si>
  <si>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</si>
  <si>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</si>
  <si>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</si>
  <si>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</si>
  <si>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</si>
  <si>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</si>
  <si>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</si>
  <si>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</si>
  <si>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</si>
  <si>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</si>
  <si>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</si>
  <si>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</si>
  <si>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</si>
  <si>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</si>
  <si>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</si>
  <si>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</si>
  <si>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</si>
  <si>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</si>
  <si>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</si>
  <si>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</si>
  <si>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</si>
  <si>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</si>
  <si>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</si>
  <si>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</si>
  <si>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</si>
  <si>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</si>
  <si>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</si>
  <si>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</si>
  <si>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</si>
  <si>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</si>
  <si>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</si>
  <si>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</si>
  <si>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</si>
  <si>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</si>
  <si>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</si>
  <si>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</si>
  <si>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</si>
  <si>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</si>
  <si>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</si>
  <si>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</si>
  <si>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</si>
  <si>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</si>
  <si>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</si>
  <si>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</si>
  <si>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</si>
  <si>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</si>
  <si>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</si>
  <si>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</si>
  <si>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</si>
  <si>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</si>
  <si>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</si>
  <si>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</si>
  <si>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</si>
  <si>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</si>
  <si>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</si>
  <si>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</si>
  <si>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</si>
  <si>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</si>
  <si>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</si>
  <si>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</si>
  <si>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</si>
  <si>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</si>
  <si>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</si>
  <si>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</si>
  <si>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</si>
  <si>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</si>
  <si>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</si>
  <si>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</si>
  <si>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</si>
  <si>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</si>
  <si>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</si>
  <si>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</si>
  <si>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</si>
  <si>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</si>
  <si>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</si>
  <si>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</si>
  <si>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</si>
  <si>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</si>
  <si>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</si>
  <si>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</si>
  <si>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</si>
  <si>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</si>
  <si>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</si>
  <si>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</si>
  <si>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</si>
  <si>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</si>
  <si>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</si>
  <si>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</si>
  <si>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</si>
  <si>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</si>
  <si>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</si>
  <si>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</si>
  <si>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</si>
  <si>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</si>
  <si>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</si>
  <si>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</si>
  <si>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</si>
  <si>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</si>
  <si>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</si>
  <si>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</si>
  <si>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</si>
  <si>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</si>
  <si>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</si>
  <si>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</si>
  <si>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</si>
  <si>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</si>
  <si>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</si>
  <si>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</si>
  <si>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</si>
  <si>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</si>
  <si>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</si>
  <si>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</si>
  <si>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</si>
  <si>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</si>
  <si>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</si>
  <si>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</si>
  <si>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</si>
  <si>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</si>
  <si>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</si>
  <si>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</si>
  <si>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</si>
  <si>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</si>
  <si>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</si>
  <si>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</si>
  <si>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</si>
  <si>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</si>
  <si>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</si>
  <si>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</si>
  <si>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</si>
  <si>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</si>
  <si>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</si>
  <si>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</si>
  <si>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</si>
  <si>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</si>
  <si>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</si>
  <si>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</si>
  <si>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</si>
  <si>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</si>
  <si>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</si>
  <si>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</si>
  <si>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</si>
  <si>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</si>
  <si>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</si>
  <si>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</si>
  <si>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</si>
  <si>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</si>
  <si>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</si>
  <si>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</si>
  <si>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</si>
  <si>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</si>
  <si>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</si>
  <si>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</si>
  <si>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</si>
  <si>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</si>
  <si>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</si>
  <si>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</si>
  <si>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</si>
  <si>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</si>
  <si>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</si>
  <si>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</si>
  <si>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</si>
  <si>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</si>
  <si>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</si>
  <si>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</si>
  <si>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</si>
  <si>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</si>
  <si>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</si>
  <si>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</si>
  <si>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</si>
  <si>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</si>
  <si>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</si>
  <si>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</si>
  <si>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</si>
  <si>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</si>
  <si>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</si>
  <si>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</si>
  <si>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</si>
  <si>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</si>
  <si>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</si>
  <si>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</si>
  <si>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</si>
  <si>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</si>
  <si>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</si>
  <si>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</si>
  <si>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</si>
  <si>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</si>
  <si>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</si>
  <si>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</si>
  <si>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</si>
  <si>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</si>
  <si>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</si>
  <si>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</si>
  <si>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</si>
  <si>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</si>
  <si>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</si>
  <si>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</si>
  <si>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</si>
  <si>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</si>
  <si>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</si>
  <si>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</si>
  <si>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</si>
  <si>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</si>
  <si>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</si>
  <si>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</si>
  <si>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</si>
  <si>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</si>
  <si>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</si>
  <si>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</si>
  <si>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</si>
  <si>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</si>
  <si>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</si>
  <si>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</si>
  <si>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</si>
  <si>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</si>
  <si>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</si>
  <si>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</si>
  <si>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</si>
  <si>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</si>
  <si>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</si>
  <si>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</si>
  <si>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</si>
  <si>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</si>
  <si>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</si>
  <si>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</si>
  <si>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</si>
  <si>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</si>
  <si>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</si>
  <si>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</si>
  <si>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</si>
  <si>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</si>
  <si>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</si>
  <si>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</si>
  <si>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</si>
  <si>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</si>
  <si>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</si>
  <si>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</si>
  <si>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</si>
  <si>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</si>
  <si>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</si>
  <si>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</si>
  <si>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</si>
  <si>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</si>
  <si>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</si>
  <si>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</si>
  <si>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</si>
  <si>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</si>
  <si>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</si>
  <si>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</si>
  <si>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</si>
  <si>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</si>
  <si>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</si>
  <si>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</si>
  <si>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</si>
  <si>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</si>
  <si>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</si>
  <si>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</si>
  <si>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</si>
  <si>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</si>
  <si>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</si>
  <si>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</si>
  <si>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</si>
  <si>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</si>
  <si>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</si>
  <si>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</si>
  <si>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</si>
  <si>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</si>
  <si>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</si>
  <si>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</si>
  <si>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</si>
  <si>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</si>
  <si>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</si>
  <si>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</si>
  <si>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</si>
  <si>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</si>
  <si>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</si>
  <si>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</si>
  <si>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</si>
  <si>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</si>
  <si>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</si>
  <si>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</si>
  <si>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</si>
  <si>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</si>
  <si>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</si>
  <si>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</si>
  <si>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</si>
  <si>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</si>
  <si>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</si>
  <si>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</si>
  <si>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</si>
  <si>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</si>
  <si>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</si>
  <si>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</si>
  <si>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</si>
  <si>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</si>
  <si>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</si>
  <si>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</si>
  <si>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</si>
  <si>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</si>
  <si>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</si>
  <si>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</si>
  <si>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</si>
  <si>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</si>
  <si>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</si>
  <si>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</si>
  <si>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</si>
  <si>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</si>
  <si>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</si>
  <si>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</si>
  <si>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</si>
  <si>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</si>
  <si>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</si>
  <si>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</si>
  <si>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</si>
  <si>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</si>
  <si>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</si>
  <si>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</si>
  <si>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</si>
  <si>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</si>
  <si>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</si>
  <si>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</si>
  <si>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</si>
  <si>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</si>
  <si>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</si>
  <si>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</si>
  <si>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</si>
  <si>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</si>
  <si>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</si>
  <si>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</si>
  <si>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</si>
  <si>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</si>
  <si>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</si>
  <si>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</si>
  <si>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</si>
  <si>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</si>
  <si>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</si>
  <si>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</si>
  <si>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</si>
  <si>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</si>
  <si>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</si>
  <si>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</si>
  <si>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</si>
  <si>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</si>
  <si>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</si>
  <si>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</si>
  <si>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</si>
  <si>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</si>
  <si>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</si>
  <si>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</si>
  <si>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</si>
  <si>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</si>
  <si>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</si>
  <si>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</si>
  <si>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</si>
  <si>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</si>
  <si>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</si>
  <si>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</si>
  <si>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</si>
  <si>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</si>
  <si>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</si>
  <si>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</si>
  <si>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</si>
  <si>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</si>
  <si>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</si>
  <si>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</si>
  <si>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</si>
  <si>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</si>
  <si>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</si>
  <si>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</si>
  <si>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</si>
  <si>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</si>
  <si>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</si>
  <si>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</si>
  <si>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</si>
  <si>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</si>
  <si>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</si>
  <si>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</si>
  <si>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</si>
  <si>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</si>
  <si>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</si>
  <si>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</si>
  <si>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</si>
  <si>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</si>
  <si>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</si>
  <si>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</si>
  <si>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</si>
  <si>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</si>
  <si>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</si>
  <si>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</si>
  <si>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</si>
  <si>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</si>
  <si>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</si>
  <si>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</si>
  <si>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</si>
  <si>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</si>
  <si>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</si>
  <si>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</si>
  <si>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</si>
  <si>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</si>
  <si>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</si>
  <si>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</si>
  <si>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</si>
  <si>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</si>
  <si>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</si>
  <si>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</si>
  <si>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</si>
  <si>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</si>
  <si>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</si>
  <si>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</si>
  <si>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</si>
  <si>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</si>
  <si>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</si>
  <si>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</si>
  <si>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</si>
  <si>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</si>
  <si>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</si>
  <si>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</si>
  <si>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</si>
  <si>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</si>
  <si>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</si>
  <si>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</si>
  <si>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</si>
  <si>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</si>
  <si>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</si>
  <si>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</si>
  <si>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</si>
  <si>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</si>
  <si>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</si>
  <si>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</si>
  <si>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</si>
  <si>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</si>
  <si>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</si>
  <si>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</si>
  <si>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</si>
  <si>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</si>
  <si>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</si>
  <si>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</si>
  <si>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</si>
  <si>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</si>
  <si>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</si>
  <si>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</si>
  <si>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</si>
  <si>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</si>
  <si>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</si>
  <si>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</si>
  <si>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</si>
  <si>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</si>
  <si>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</si>
  <si>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</si>
  <si>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</si>
  <si>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</si>
  <si>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</si>
  <si>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</si>
  <si>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</si>
  <si>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</si>
  <si>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</si>
  <si>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</si>
  <si>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</si>
  <si>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</si>
  <si>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</si>
  <si>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</si>
  <si>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</si>
  <si>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</si>
  <si>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</si>
  <si>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</si>
  <si>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</si>
  <si>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</si>
  <si>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</si>
  <si>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</si>
  <si>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</si>
  <si>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</si>
  <si>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</si>
  <si>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</si>
  <si>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</si>
  <si>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</si>
  <si>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</si>
  <si>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</si>
  <si>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</si>
  <si>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</si>
  <si>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</si>
  <si>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</si>
  <si>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</si>
  <si>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</si>
  <si>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</si>
  <si>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</si>
  <si>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</si>
  <si>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</si>
  <si>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</si>
  <si>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</si>
  <si>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</si>
  <si>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</si>
  <si>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</si>
  <si>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</si>
  <si>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</si>
  <si>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</si>
  <si>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</si>
  <si>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</si>
  <si>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</si>
  <si>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</si>
  <si>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</si>
  <si>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</si>
  <si>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</si>
  <si>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</si>
  <si>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</si>
  <si>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</si>
  <si>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</si>
  <si>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</si>
  <si>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</si>
  <si>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</si>
  <si>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</si>
  <si>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</si>
  <si>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</si>
  <si>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</si>
  <si>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</si>
  <si>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</si>
  <si>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</si>
  <si>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</si>
  <si>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</si>
  <si>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</si>
  <si>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</si>
  <si>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</si>
  <si>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</si>
  <si>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</si>
  <si>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</si>
  <si>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</si>
  <si>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</si>
  <si>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</si>
  <si>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</si>
  <si>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</si>
  <si>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</si>
  <si>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</si>
  <si>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</si>
  <si>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</si>
  <si>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</si>
  <si>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</si>
  <si>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</si>
  <si>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</si>
  <si>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</si>
  <si>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</si>
  <si>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</si>
  <si>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</si>
  <si>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</si>
  <si>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</si>
  <si>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</si>
  <si>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</si>
  <si>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</si>
  <si>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</si>
  <si>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</si>
  <si>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</si>
  <si>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</si>
  <si>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</si>
  <si>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</si>
  <si>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</si>
  <si>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</si>
  <si>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</si>
  <si>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</si>
  <si>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</si>
  <si>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</si>
  <si>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</si>
  <si>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</si>
  <si>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</si>
  <si>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</si>
  <si>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</si>
  <si>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</si>
  <si>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</si>
  <si>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</si>
  <si>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</si>
  <si>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</si>
  <si>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</si>
  <si>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</si>
  <si>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</si>
  <si>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</si>
  <si>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</si>
  <si>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</si>
  <si>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</si>
  <si>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</si>
  <si>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</si>
  <si>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</si>
  <si>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</si>
  <si>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</si>
  <si>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</si>
  <si>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</si>
  <si>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</si>
  <si>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</si>
  <si>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</si>
  <si>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</si>
  <si>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</si>
  <si>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</si>
  <si>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</si>
  <si>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</si>
  <si>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</si>
  <si>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</si>
  <si>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</si>
  <si>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</si>
  <si>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</si>
  <si>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</si>
  <si>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</si>
  <si>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</si>
  <si>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</si>
  <si>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</si>
  <si>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</si>
  <si>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</si>
  <si>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</si>
  <si>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</si>
  <si>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</si>
  <si>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</si>
  <si>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</si>
  <si>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</si>
  <si>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</si>
  <si>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</si>
  <si>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</si>
  <si>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</si>
  <si>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</si>
  <si>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</si>
  <si>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</si>
  <si>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</si>
  <si>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</si>
  <si>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</si>
  <si>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</si>
  <si>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</si>
  <si>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</si>
  <si>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</si>
  <si>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</si>
  <si>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</si>
  <si>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</si>
  <si>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</si>
  <si>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</si>
  <si>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</si>
  <si>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</si>
  <si>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</si>
  <si>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</si>
  <si>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</si>
  <si>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</si>
  <si>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</si>
  <si>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</si>
  <si>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</si>
  <si>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</si>
  <si>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</si>
  <si>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</si>
  <si>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</si>
  <si>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</si>
  <si>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</si>
  <si>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</si>
  <si>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</si>
  <si>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</si>
  <si>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</si>
  <si>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</si>
  <si>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</si>
  <si>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</si>
  <si>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</si>
  <si>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</si>
  <si>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</si>
  <si>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</si>
  <si>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</si>
  <si>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</si>
  <si>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</si>
  <si>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</si>
  <si>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</si>
  <si>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</si>
  <si>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</si>
  <si>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</si>
  <si>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</si>
  <si>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</si>
  <si>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</si>
  <si>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</si>
  <si>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</si>
  <si>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</si>
  <si>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</si>
  <si>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</si>
  <si>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</si>
  <si>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</si>
  <si>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</si>
  <si>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</si>
  <si>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</si>
  <si>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</si>
  <si>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</si>
  <si>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</si>
  <si>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</si>
  <si>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</si>
  <si>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</si>
  <si>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</si>
  <si>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</si>
  <si>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</si>
  <si>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</si>
  <si>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</si>
  <si>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</si>
  <si>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</si>
  <si>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</si>
  <si>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</si>
  <si>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</si>
  <si>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</si>
  <si>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</si>
  <si>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</si>
  <si>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</si>
  <si>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</si>
  <si>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</si>
  <si>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</si>
  <si>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</si>
  <si>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</si>
  <si>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</si>
  <si>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</si>
  <si>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</si>
  <si>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</si>
  <si>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</si>
  <si>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</si>
  <si>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</si>
  <si>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</si>
  <si>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</si>
  <si>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</si>
  <si>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</si>
  <si>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</si>
  <si>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</si>
  <si>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</si>
  <si>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</si>
  <si>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</si>
  <si>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</si>
  <si>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</si>
  <si>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</si>
  <si>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</si>
  <si>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</si>
  <si>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</si>
  <si>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</si>
  <si>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</si>
  <si>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</si>
  <si>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</si>
  <si>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</si>
  <si>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</si>
  <si>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</si>
  <si>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</si>
  <si>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</si>
  <si>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</si>
  <si>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</si>
  <si>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</si>
  <si>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</si>
  <si>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</si>
  <si>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</si>
  <si>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</si>
  <si>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</si>
  <si>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</si>
  <si>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</si>
  <si>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</si>
  <si>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</si>
  <si>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</si>
  <si>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</si>
  <si>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</si>
  <si>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</si>
  <si>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</si>
  <si>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</si>
  <si>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</si>
  <si>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</si>
  <si>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</si>
  <si>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</si>
  <si>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</si>
  <si>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</si>
  <si>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</si>
  <si>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</si>
  <si>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</si>
  <si>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</si>
  <si>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</si>
  <si>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</si>
  <si>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</si>
  <si>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</si>
  <si>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</si>
  <si>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</si>
  <si>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</si>
  <si>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</si>
  <si>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</si>
  <si>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</si>
  <si>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</si>
  <si>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</si>
  <si>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</si>
  <si>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</si>
  <si>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</si>
  <si>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</si>
  <si>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</si>
  <si>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</si>
  <si>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</si>
  <si>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</si>
  <si>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</si>
  <si>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</si>
  <si>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</si>
  <si>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</si>
  <si>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</si>
  <si>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</si>
  <si>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</si>
  <si>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</si>
  <si>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</si>
  <si>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</si>
  <si>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</si>
  <si>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</si>
  <si>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</si>
  <si>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</si>
  <si>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</si>
  <si>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</si>
  <si>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</si>
  <si>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</si>
  <si>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</si>
  <si>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</si>
  <si>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</si>
  <si>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</si>
  <si>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</si>
  <si>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</si>
  <si>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</si>
  <si>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</si>
  <si>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</si>
  <si>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</si>
  <si>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</si>
  <si>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</si>
  <si>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</si>
  <si>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</si>
  <si>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</si>
  <si>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</si>
  <si>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</si>
  <si>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</si>
  <si>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</si>
  <si>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</si>
  <si>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</si>
  <si>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</si>
  <si>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</si>
  <si>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</si>
  <si>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</si>
  <si>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</si>
  <si>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</si>
  <si>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</si>
  <si>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</si>
  <si>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</si>
  <si>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</si>
  <si>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</si>
  <si>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</si>
  <si>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</si>
  <si>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</si>
  <si>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</si>
  <si>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</si>
  <si>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</si>
  <si>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</si>
  <si>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</si>
  <si>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</si>
  <si>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</si>
  <si>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</si>
  <si>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</si>
  <si>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</si>
  <si>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</si>
  <si>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</si>
  <si>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</si>
  <si>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</si>
  <si>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</si>
  <si>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</si>
  <si>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</si>
  <si>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</si>
  <si>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</si>
  <si>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</si>
  <si>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</si>
  <si>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</si>
  <si>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</si>
  <si>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</si>
  <si>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</si>
  <si>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</si>
  <si>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</si>
  <si>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</si>
  <si>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</si>
  <si>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</si>
  <si>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</si>
  <si>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</si>
  <si>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</si>
  <si>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</si>
  <si>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</si>
  <si>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</si>
  <si>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</si>
  <si>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</si>
  <si>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</si>
  <si>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</si>
  <si>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</si>
  <si>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</si>
  <si>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</si>
  <si>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</si>
  <si>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</si>
  <si>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</si>
  <si>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</si>
  <si>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</si>
  <si>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</si>
  <si>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</si>
  <si>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</si>
  <si>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</si>
  <si>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</si>
  <si>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</si>
  <si>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</si>
  <si>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</si>
  <si>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</si>
  <si>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</si>
  <si>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</si>
  <si>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</si>
  <si>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</si>
  <si>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</si>
  <si>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</si>
  <si>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</si>
  <si>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</si>
  <si>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</si>
  <si>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</si>
  <si>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</si>
  <si>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</si>
  <si>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</si>
  <si>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</si>
  <si>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</si>
  <si>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</si>
  <si>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</si>
  <si>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</si>
  <si>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</si>
  <si>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</si>
  <si>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</si>
  <si>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</si>
  <si>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</si>
  <si>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</si>
  <si>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</si>
  <si>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</si>
  <si>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</si>
  <si>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</si>
  <si>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</si>
  <si>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</si>
  <si>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</si>
  <si>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</si>
  <si>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</si>
  <si>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</si>
  <si>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</si>
  <si>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</si>
  <si>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</si>
  <si>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</si>
  <si>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</si>
  <si>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</si>
  <si>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</si>
  <si>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</si>
  <si>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</si>
  <si>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</si>
  <si>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</si>
  <si>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</si>
  <si>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</si>
  <si>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</si>
  <si>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</si>
  <si>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</si>
  <si>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</si>
  <si>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</si>
  <si>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</si>
  <si>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</si>
  <si>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</si>
  <si>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</si>
  <si>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</si>
  <si>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</si>
  <si>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</si>
  <si>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</si>
  <si>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</si>
  <si>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</si>
  <si>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</si>
  <si>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</si>
  <si>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</si>
  <si>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</si>
  <si>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</si>
  <si>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</si>
  <si>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</si>
  <si>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</si>
  <si>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</si>
  <si>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</si>
  <si>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</si>
  <si>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</si>
  <si>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</si>
  <si>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</si>
  <si>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</si>
  <si>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</si>
  <si>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</si>
  <si>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</si>
  <si>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</si>
  <si>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</si>
  <si>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</si>
  <si>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</si>
  <si>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</si>
  <si>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</si>
  <si>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</si>
  <si>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</si>
  <si>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</si>
  <si>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</si>
  <si>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</si>
  <si>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</si>
  <si>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</si>
  <si>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</si>
  <si>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</si>
  <si>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</si>
  <si>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</si>
  <si>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</si>
  <si>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</si>
  <si>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</si>
  <si>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</si>
  <si>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</si>
  <si>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</si>
  <si>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</si>
  <si>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</si>
  <si>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</si>
  <si>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</si>
  <si>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</si>
  <si>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</si>
  <si>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</si>
  <si>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</si>
  <si>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</si>
  <si>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</si>
  <si>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</si>
  <si>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</si>
  <si>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</si>
  <si>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</si>
  <si>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</si>
  <si>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</si>
  <si>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</si>
  <si>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</si>
  <si>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</si>
  <si>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</si>
  <si>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</si>
  <si>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</si>
  <si>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</si>
  <si>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</si>
  <si>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</si>
  <si>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</si>
  <si>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</si>
  <si>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</si>
  <si>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</si>
  <si>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</si>
  <si>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</si>
  <si>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</si>
  <si>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</si>
  <si>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</si>
  <si>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</si>
  <si>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</si>
  <si>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</si>
  <si>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</si>
  <si>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</si>
  <si>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</si>
  <si>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</si>
  <si>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</si>
  <si>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</si>
  <si>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</si>
  <si>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</si>
  <si>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</si>
  <si>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</si>
  <si>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</si>
  <si>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</si>
  <si>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</si>
  <si>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</si>
  <si>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</si>
  <si>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</si>
  <si>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</si>
  <si>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</si>
  <si>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</si>
  <si>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</si>
  <si>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</si>
  <si>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</si>
  <si>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</si>
  <si>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</si>
  <si>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</si>
  <si>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</si>
  <si>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</si>
  <si>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</si>
  <si>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</si>
  <si>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</si>
  <si>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</si>
  <si>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</si>
  <si>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</si>
  <si>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</si>
  <si>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</si>
  <si>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</si>
  <si>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</si>
  <si>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</si>
  <si>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</si>
  <si>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</si>
  <si>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</si>
  <si>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</si>
  <si>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</si>
  <si>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</si>
  <si>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</si>
  <si>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</si>
  <si>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</si>
  <si>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</si>
  <si>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</si>
  <si>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</si>
  <si>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</si>
  <si>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</si>
  <si>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</si>
  <si>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</si>
  <si>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</si>
  <si>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</si>
  <si>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</si>
  <si>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</si>
  <si>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</si>
  <si>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</si>
  <si>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</si>
  <si>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</si>
  <si>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</si>
  <si>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</si>
  <si>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</si>
  <si>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</si>
  <si>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</si>
  <si>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</si>
  <si>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</si>
  <si>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</si>
  <si>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</si>
  <si>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</si>
  <si>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</si>
  <si>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</si>
  <si>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</si>
  <si>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</si>
  <si>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</si>
  <si>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</si>
  <si>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</si>
  <si>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</si>
  <si>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</si>
  <si>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</si>
  <si>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</si>
  <si>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</si>
  <si>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</si>
  <si>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</si>
  <si>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</si>
  <si>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</si>
  <si>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</si>
  <si>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</si>
  <si>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</si>
  <si>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</si>
  <si>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</si>
  <si>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</si>
  <si>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</si>
  <si>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</si>
  <si>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</si>
  <si>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</si>
  <si>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</si>
  <si>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</si>
  <si>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</si>
  <si>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</si>
  <si>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</si>
  <si>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</si>
  <si>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</si>
  <si>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</si>
  <si>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</si>
  <si>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</si>
  <si>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</si>
  <si>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</si>
  <si>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</si>
  <si>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</si>
  <si>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</si>
  <si>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</si>
  <si>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</si>
  <si>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</si>
  <si>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</si>
  <si>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</si>
  <si>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</si>
  <si>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</si>
  <si>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</si>
  <si>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</si>
  <si>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</si>
  <si>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</si>
  <si>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</si>
  <si>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</si>
  <si>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</si>
  <si>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</si>
  <si>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</si>
  <si>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</si>
  <si>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</si>
  <si>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</si>
  <si>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</si>
  <si>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</si>
  <si>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</si>
  <si>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</si>
  <si>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</si>
  <si>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</si>
  <si>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</si>
  <si>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</si>
  <si>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</si>
  <si>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</si>
  <si>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</si>
  <si>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</si>
  <si>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</si>
  <si>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</si>
  <si>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</si>
  <si>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</si>
  <si>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</si>
  <si>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</si>
  <si>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</si>
  <si>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</si>
  <si>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</si>
  <si>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</si>
  <si>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</si>
  <si>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</si>
  <si>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</si>
  <si>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</si>
  <si>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</si>
  <si>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</si>
  <si>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</si>
  <si>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</si>
  <si>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</si>
  <si>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</si>
  <si>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</si>
  <si>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</si>
  <si>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</si>
  <si>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</si>
  <si>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</si>
  <si>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</si>
  <si>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</si>
  <si>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</si>
  <si>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</si>
  <si>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</si>
  <si>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</si>
  <si>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</si>
  <si>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</si>
  <si>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</si>
  <si>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</si>
  <si>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</si>
  <si>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</si>
  <si>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</si>
  <si>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</si>
  <si>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</si>
  <si>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</si>
  <si>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</si>
  <si>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</si>
  <si>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</si>
  <si>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</si>
  <si>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</si>
  <si>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</si>
  <si>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</si>
  <si>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</si>
  <si>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</si>
  <si>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</si>
  <si>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</si>
  <si>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</si>
  <si>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</si>
  <si>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</si>
  <si>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</si>
  <si>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</si>
  <si>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</si>
  <si>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</si>
  <si>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</si>
  <si>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</si>
  <si>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</si>
  <si>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</si>
  <si>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</si>
  <si>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</si>
  <si>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</si>
  <si>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</si>
  <si>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</si>
  <si>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</si>
  <si>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</si>
  <si>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</si>
  <si>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</si>
  <si>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</si>
  <si>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</si>
  <si>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</si>
  <si>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</si>
  <si>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</si>
  <si>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</si>
  <si>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</si>
  <si>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</si>
  <si>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</si>
  <si>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</si>
  <si>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</si>
  <si>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</si>
  <si>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</si>
  <si>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</si>
  <si>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</si>
  <si>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</si>
  <si>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</si>
  <si>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</si>
  <si>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</si>
  <si>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</si>
  <si>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</si>
  <si>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</si>
  <si>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</si>
  <si>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</si>
  <si>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</si>
  <si>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</si>
  <si>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</si>
  <si>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</si>
  <si>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</si>
  <si>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</si>
  <si>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</si>
  <si>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</si>
  <si>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</si>
  <si>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</si>
  <si>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</si>
  <si>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</si>
  <si>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</si>
  <si>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</si>
  <si>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</si>
  <si>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</si>
  <si>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</si>
  <si>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</si>
  <si>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</si>
  <si>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</si>
  <si>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</si>
  <si>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</si>
  <si>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</si>
  <si>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</si>
  <si>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</si>
  <si>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</si>
  <si>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</si>
  <si>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</si>
  <si>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</si>
  <si>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</si>
  <si>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</si>
  <si>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</si>
  <si>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</si>
  <si>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</si>
  <si>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</si>
  <si>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</si>
  <si>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</si>
  <si>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</si>
  <si>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</si>
  <si>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</si>
  <si>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</si>
  <si>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</si>
  <si>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</si>
  <si>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</si>
  <si>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</si>
  <si>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</si>
  <si>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</si>
  <si>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</si>
  <si>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</si>
  <si>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</si>
  <si>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</si>
  <si>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</si>
  <si>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</si>
  <si>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</si>
  <si>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</si>
  <si>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</si>
  <si>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</si>
  <si>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</si>
  <si>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</si>
  <si>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</si>
  <si>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</si>
  <si>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</si>
  <si>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</si>
  <si>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</si>
  <si>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</si>
  <si>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</si>
  <si>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</si>
  <si>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</si>
  <si>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</si>
  <si>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</si>
  <si>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</si>
  <si>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</si>
  <si>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</si>
  <si>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</si>
  <si>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</si>
  <si>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</si>
  <si>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</si>
  <si>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</si>
  <si>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</si>
  <si>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</si>
  <si>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</si>
  <si>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</si>
  <si>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</si>
  <si>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</si>
  <si>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</si>
  <si>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</si>
  <si>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</si>
  <si>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</si>
  <si>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</si>
  <si>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</si>
  <si>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</si>
  <si>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</si>
  <si>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</si>
  <si>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</si>
  <si>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</si>
  <si>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</si>
  <si>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</si>
  <si>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</si>
  <si>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</si>
  <si>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</si>
  <si>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</si>
  <si>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</si>
  <si>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</si>
  <si>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</si>
  <si>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</si>
  <si>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</si>
  <si>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</si>
  <si>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</si>
  <si>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</si>
  <si>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</si>
  <si>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</si>
  <si>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</si>
  <si>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</si>
  <si>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</si>
  <si>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</si>
  <si>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</si>
  <si>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</si>
  <si>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</si>
  <si>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</si>
  <si>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</si>
  <si>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</si>
  <si>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</si>
  <si>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</si>
  <si>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</si>
  <si>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</si>
  <si>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</si>
  <si>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</si>
  <si>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</si>
  <si>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</si>
  <si>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</si>
  <si>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</si>
  <si>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</si>
  <si>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</si>
  <si>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</si>
  <si>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</si>
  <si>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</si>
  <si>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</si>
  <si>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</si>
  <si>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</si>
  <si>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</si>
  <si>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</si>
  <si>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</si>
  <si>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</si>
  <si>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</si>
  <si>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</si>
  <si>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</si>
  <si>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</si>
  <si>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</si>
  <si>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</si>
  <si>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</si>
  <si>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</si>
  <si>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</si>
  <si>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</si>
  <si>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</si>
  <si>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</si>
  <si>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</si>
  <si>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</si>
  <si>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</si>
  <si>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</si>
  <si>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</si>
  <si>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</si>
  <si>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</si>
  <si>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</si>
  <si>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</si>
  <si>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</si>
  <si>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</si>
  <si>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</si>
  <si>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</si>
  <si>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</si>
  <si>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</si>
  <si>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</si>
  <si>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</si>
  <si>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</si>
  <si>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</si>
  <si>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</si>
  <si>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</si>
  <si>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</si>
  <si>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</si>
  <si>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</si>
  <si>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</si>
  <si>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</si>
  <si>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</si>
  <si>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</si>
  <si>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</si>
  <si>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</si>
  <si>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</si>
  <si>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</si>
  <si>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</si>
  <si>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</si>
  <si>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</si>
  <si>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</si>
  <si>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</si>
  <si>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</si>
  <si>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</si>
  <si>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</si>
  <si>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</si>
  <si>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</si>
  <si>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</si>
  <si>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</si>
  <si>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</si>
  <si>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</si>
  <si>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</si>
  <si>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</si>
  <si>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</si>
  <si>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</si>
  <si>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</si>
  <si>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</si>
  <si>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</si>
  <si>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</si>
  <si>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</si>
  <si>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</si>
  <si>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</si>
  <si>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</si>
  <si>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</si>
  <si>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</si>
  <si>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</si>
  <si>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</si>
  <si>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</si>
  <si>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</si>
  <si>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</si>
  <si>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</si>
  <si>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</si>
  <si>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</si>
  <si>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</si>
  <si>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</si>
  <si>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</si>
  <si>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</si>
  <si>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</si>
  <si>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</si>
  <si>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</si>
  <si>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</si>
  <si>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</si>
  <si>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</si>
  <si>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</si>
  <si>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</si>
  <si>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</si>
  <si>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</si>
  <si>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</si>
  <si>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</si>
  <si>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</si>
  <si>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</si>
  <si>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</si>
  <si>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</si>
  <si>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</si>
  <si>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</si>
  <si>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</si>
  <si>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</si>
  <si>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</si>
  <si>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</si>
  <si>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</si>
  <si>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</si>
  <si>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</si>
  <si>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</si>
  <si>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</si>
  <si>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</si>
  <si>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</si>
  <si>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</si>
  <si>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</si>
  <si>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</si>
  <si>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</si>
  <si>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</si>
  <si>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</si>
  <si>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</si>
  <si>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</si>
  <si>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</si>
  <si>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</si>
  <si>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</si>
  <si>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</si>
  <si>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</si>
  <si>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</si>
  <si>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</si>
  <si>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</si>
  <si>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</si>
  <si>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</si>
  <si>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</si>
  <si>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</si>
  <si>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</si>
  <si>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</si>
  <si>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</si>
  <si>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</si>
  <si>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</si>
  <si>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</si>
  <si>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</si>
  <si>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</si>
  <si>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</si>
  <si>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</si>
  <si>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</si>
  <si>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</si>
  <si>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</si>
  <si>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</si>
  <si>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</si>
  <si>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</si>
  <si>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</si>
  <si>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</si>
  <si>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</si>
  <si>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</si>
  <si>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</si>
  <si>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</si>
  <si>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</si>
  <si>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</si>
  <si>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</si>
  <si>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</si>
  <si>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</si>
  <si>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</si>
  <si>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</si>
  <si>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</si>
  <si>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</si>
  <si>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</si>
  <si>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</si>
  <si>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</si>
  <si>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</si>
  <si>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</si>
  <si>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</si>
  <si>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</si>
  <si>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</si>
  <si>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</si>
  <si>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</si>
  <si>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</si>
  <si>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</si>
  <si>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</si>
  <si>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</si>
  <si>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</si>
  <si>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</si>
  <si>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</si>
  <si>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</si>
  <si>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</si>
  <si>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</si>
  <si>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</si>
  <si>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</si>
  <si>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</si>
  <si>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</si>
  <si>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</si>
  <si>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</si>
  <si>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</si>
  <si>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</si>
  <si>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</si>
  <si>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</si>
  <si>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</si>
  <si>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</si>
  <si>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</si>
  <si>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</si>
  <si>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</si>
  <si>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</si>
  <si>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</si>
  <si>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</si>
  <si>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</si>
  <si>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</si>
  <si>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</si>
  <si>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</si>
  <si>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</si>
  <si>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</si>
  <si>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</si>
  <si>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</si>
  <si>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</si>
  <si>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</si>
  <si>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</si>
  <si>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</si>
  <si>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</si>
  <si>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</si>
  <si>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</si>
  <si>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</si>
  <si>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</si>
  <si>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</si>
  <si>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</si>
  <si>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</si>
  <si>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</si>
  <si>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</si>
  <si>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</si>
  <si>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</si>
  <si>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</si>
  <si>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</si>
  <si>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</si>
  <si>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</si>
  <si>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</si>
  <si>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</si>
  <si>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</si>
  <si>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</si>
  <si>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</si>
  <si>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</si>
  <si>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</si>
  <si>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</si>
  <si>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</si>
  <si>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</si>
  <si>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</si>
  <si>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</si>
  <si>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</si>
  <si>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</si>
  <si>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</si>
  <si>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</si>
  <si>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</si>
  <si>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</si>
  <si>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</si>
  <si>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</si>
  <si>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</si>
  <si>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</si>
  <si>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</si>
  <si>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</si>
  <si>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</si>
  <si>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</si>
  <si>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</si>
  <si>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</si>
  <si>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</si>
  <si>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</si>
  <si>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</si>
  <si>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</si>
  <si>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</si>
  <si>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</si>
  <si>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</si>
  <si>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</si>
  <si>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</si>
  <si>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</si>
  <si>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</si>
  <si>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</si>
  <si>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</si>
  <si>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</si>
  <si>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</si>
  <si>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</si>
  <si>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</si>
  <si>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</si>
  <si>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</si>
  <si>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</si>
  <si>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</si>
  <si>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</si>
  <si>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</si>
  <si>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</si>
  <si>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</si>
  <si>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</si>
  <si>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</si>
  <si>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</si>
  <si>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</si>
  <si>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</si>
  <si>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</si>
  <si>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</si>
  <si>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</si>
  <si>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</si>
  <si>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</si>
  <si>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</si>
  <si>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</si>
  <si>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</si>
  <si>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</si>
  <si>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</si>
  <si>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</si>
  <si>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</si>
  <si>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</si>
  <si>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</si>
  <si>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</si>
  <si>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</si>
  <si>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</si>
  <si>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</si>
  <si>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</si>
  <si>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</si>
  <si>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</si>
  <si>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</si>
  <si>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</si>
  <si>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</si>
  <si>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</si>
  <si>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</si>
  <si>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</si>
  <si>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</si>
  <si>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</si>
  <si>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</si>
  <si>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</si>
  <si>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</si>
  <si>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</si>
  <si>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</si>
  <si>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</si>
  <si>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</si>
  <si>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</si>
  <si>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</si>
  <si>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</si>
  <si>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</si>
  <si>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</si>
  <si>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</si>
  <si>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</si>
  <si>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</si>
  <si>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</si>
  <si>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</si>
  <si>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</si>
  <si>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</si>
  <si>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</si>
  <si>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</si>
  <si>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</si>
  <si>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</si>
  <si>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</si>
  <si>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</si>
  <si>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</si>
  <si>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</si>
  <si>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</si>
  <si>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</si>
  <si>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</si>
  <si>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</si>
  <si>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</si>
  <si>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</si>
  <si>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</si>
  <si>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</si>
  <si>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</si>
  <si>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</si>
  <si>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</si>
  <si>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</si>
  <si>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</si>
  <si>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</si>
  <si>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</si>
  <si>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</si>
  <si>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</si>
  <si>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</si>
  <si>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</si>
  <si>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</si>
  <si>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</si>
  <si>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</si>
  <si>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</si>
  <si>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</si>
  <si>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</si>
  <si>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</si>
  <si>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</si>
  <si>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</si>
  <si>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</si>
  <si>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</si>
  <si>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</si>
  <si>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</si>
  <si>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</si>
  <si>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</si>
  <si>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</si>
  <si>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</si>
  <si>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</si>
  <si>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</si>
  <si>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</si>
  <si>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</si>
  <si>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</si>
  <si>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</si>
  <si>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</si>
  <si>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</si>
  <si>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</si>
  <si>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</si>
  <si>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</si>
  <si>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</si>
  <si>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</si>
  <si>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</si>
  <si>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</si>
  <si>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</si>
  <si>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</si>
  <si>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</si>
  <si>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</si>
  <si>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</si>
  <si>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</si>
  <si>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</si>
  <si>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</si>
  <si>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</si>
  <si>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</si>
  <si>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</si>
  <si>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</si>
  <si>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</si>
  <si>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</si>
  <si>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</si>
  <si>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</si>
  <si>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</si>
  <si>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</si>
  <si>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</si>
  <si>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</si>
  <si>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</si>
  <si>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</si>
  <si>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</si>
  <si>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</si>
  <si>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</si>
  <si>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</si>
  <si>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</si>
  <si>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</si>
  <si>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</si>
  <si>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</si>
  <si>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</si>
  <si>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</si>
  <si>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</si>
  <si>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</si>
  <si>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</si>
  <si>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</si>
  <si>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</si>
  <si>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</si>
  <si>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</si>
  <si>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</si>
  <si>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</si>
  <si>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</si>
  <si>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</si>
  <si>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</si>
  <si>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</si>
  <si>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</si>
  <si>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</si>
  <si>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</si>
  <si>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</si>
  <si>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</si>
  <si>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</si>
  <si>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</si>
  <si>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</si>
  <si>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</si>
  <si>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</si>
  <si>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</si>
  <si>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</si>
  <si>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</si>
  <si>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</si>
  <si>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</si>
  <si>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</si>
  <si>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</si>
  <si>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</si>
  <si>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</si>
  <si>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</si>
  <si>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</si>
  <si>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</si>
  <si>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</si>
  <si>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</si>
  <si>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</si>
  <si>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</si>
  <si>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</si>
  <si>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</si>
  <si>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</si>
  <si>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</si>
  <si>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</si>
  <si>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</si>
  <si>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</si>
  <si>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</si>
  <si>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</si>
  <si>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</si>
  <si>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</si>
  <si>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</si>
  <si>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</si>
  <si>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</si>
  <si>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</si>
  <si>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</si>
  <si>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</si>
  <si>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</si>
  <si>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</si>
  <si>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</si>
  <si>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</si>
  <si>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</si>
  <si>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</si>
  <si>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</si>
  <si>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</si>
  <si>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</si>
  <si>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</si>
  <si>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</si>
  <si>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</si>
  <si>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</si>
  <si>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</si>
  <si>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</si>
  <si>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</si>
  <si>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</si>
  <si>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</si>
  <si>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</si>
  <si>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</si>
  <si>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</si>
  <si>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</si>
  <si>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</si>
  <si>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</si>
  <si>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</si>
  <si>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</si>
  <si>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</si>
  <si>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</si>
  <si>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</si>
  <si>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</si>
  <si>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</si>
  <si>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</si>
  <si>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</si>
  <si>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</si>
  <si>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</si>
  <si>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</si>
  <si>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</si>
  <si>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</si>
  <si>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</si>
  <si>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</si>
  <si>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</si>
  <si>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</si>
  <si>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</si>
  <si>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</si>
  <si>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</si>
  <si>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</si>
  <si>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</si>
  <si>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</si>
  <si>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</si>
  <si>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</si>
  <si>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</si>
  <si>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</si>
  <si>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</si>
  <si>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</si>
  <si>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</si>
  <si>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</si>
  <si>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</si>
  <si>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</si>
  <si>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</si>
  <si>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</si>
  <si>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</si>
  <si>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</si>
  <si>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</si>
  <si>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</si>
  <si>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</si>
  <si>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</si>
  <si>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</si>
  <si>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</si>
  <si>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</si>
  <si>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</si>
  <si>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</si>
  <si>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</si>
  <si>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</si>
  <si>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</si>
  <si>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</si>
  <si>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</si>
  <si>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</si>
  <si>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</si>
  <si>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</si>
  <si>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</si>
  <si>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</si>
  <si>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</si>
  <si>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</si>
  <si>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</si>
  <si>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</si>
  <si>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</si>
  <si>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</si>
  <si>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</si>
  <si>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</si>
  <si>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</si>
  <si>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</si>
  <si>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</si>
  <si>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</si>
  <si>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</si>
  <si>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</si>
  <si>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</si>
  <si>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</si>
  <si>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</si>
  <si>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</si>
  <si>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</si>
  <si>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</si>
  <si>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</si>
  <si>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</si>
  <si>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</si>
  <si>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</si>
  <si>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</si>
  <si>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</si>
  <si>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</si>
  <si>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</si>
  <si>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</si>
  <si>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</si>
  <si>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</si>
  <si>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</si>
  <si>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</si>
  <si>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</si>
  <si>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</si>
  <si>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</si>
  <si>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</si>
  <si>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</si>
  <si>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</si>
  <si>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</si>
  <si>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</si>
  <si>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</si>
  <si>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</si>
  <si>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</si>
  <si>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</si>
  <si>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</si>
  <si>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</si>
  <si>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</si>
  <si>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</si>
  <si>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</si>
  <si>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</si>
  <si>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</si>
  <si>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</si>
  <si>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</si>
  <si>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</si>
  <si>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</si>
  <si>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</si>
  <si>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</si>
  <si>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</si>
  <si>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</si>
  <si>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</si>
  <si>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</si>
  <si>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</si>
  <si>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</si>
  <si>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</si>
  <si>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</si>
  <si>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</si>
  <si>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</si>
  <si>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</si>
  <si>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</si>
  <si>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</si>
  <si>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</si>
  <si>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</si>
  <si>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</si>
  <si>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</si>
  <si>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</si>
  <si>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</si>
  <si>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</si>
  <si>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</si>
  <si>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</si>
  <si>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</si>
  <si>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</si>
  <si>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</si>
  <si>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</si>
  <si>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</si>
  <si>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</si>
  <si>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</si>
  <si>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</si>
  <si>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</si>
  <si>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</si>
  <si>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</si>
  <si>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</si>
  <si>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</si>
  <si>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</si>
  <si>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</si>
  <si>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</si>
  <si>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</si>
  <si>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</si>
  <si>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</si>
  <si>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</si>
  <si>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</si>
  <si>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</si>
  <si>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</si>
  <si>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</si>
  <si>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</si>
  <si>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</si>
  <si>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</si>
  <si>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</si>
  <si>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</si>
  <si>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</si>
  <si>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</si>
  <si>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</si>
  <si>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</si>
  <si>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</si>
  <si>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</si>
  <si>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</si>
  <si>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</si>
  <si>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</si>
  <si>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</si>
  <si>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</si>
  <si>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</si>
  <si>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</si>
  <si>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</si>
  <si>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</si>
  <si>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</si>
  <si>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</si>
  <si>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</si>
  <si>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</si>
  <si>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</si>
  <si>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</si>
  <si>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</si>
  <si>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</si>
  <si>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</si>
  <si>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</si>
  <si>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</si>
  <si>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</si>
  <si>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</si>
  <si>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</si>
  <si>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</si>
  <si>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</si>
  <si>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</si>
  <si>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</si>
  <si>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</si>
  <si>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</si>
  <si>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</si>
  <si>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</si>
  <si>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</si>
  <si>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</si>
  <si>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</si>
  <si>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</si>
  <si>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</si>
  <si>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</si>
  <si>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</si>
  <si>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</si>
  <si>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</si>
  <si>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</si>
  <si>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</si>
  <si>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</si>
  <si>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</si>
  <si>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</si>
  <si>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</si>
  <si>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</si>
  <si>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</si>
  <si>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</si>
  <si>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</si>
  <si>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</si>
  <si>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</si>
  <si>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</si>
  <si>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</si>
  <si>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</si>
  <si>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</si>
  <si>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</si>
  <si>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</si>
  <si>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</si>
  <si>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</si>
  <si>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</si>
  <si>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</si>
  <si>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</si>
  <si>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</si>
  <si>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</si>
  <si>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</si>
  <si>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</si>
  <si>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</si>
  <si>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</si>
  <si>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</si>
  <si>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</si>
  <si>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</si>
  <si>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</si>
  <si>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</si>
  <si>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</si>
  <si>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</si>
  <si>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</si>
  <si>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</si>
  <si>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</si>
  <si>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</si>
  <si>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</si>
  <si>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</si>
  <si>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</si>
  <si>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</si>
  <si>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</si>
  <si>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</si>
  <si>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</si>
  <si>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</si>
  <si>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</si>
  <si>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</si>
  <si>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</si>
  <si>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</si>
  <si>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</si>
  <si>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</si>
  <si>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</si>
  <si>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</si>
  <si>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</si>
  <si>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</si>
  <si>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</si>
  <si>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</si>
  <si>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</si>
  <si>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</si>
  <si>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</si>
  <si>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</si>
  <si>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</si>
  <si>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</si>
  <si>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</si>
  <si>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</si>
  <si>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</si>
  <si>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</si>
  <si>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</si>
  <si>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</si>
  <si>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</si>
  <si>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</si>
  <si>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</si>
  <si>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</si>
  <si>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</si>
  <si>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</si>
  <si>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</si>
  <si>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</si>
  <si>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</si>
  <si>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</si>
  <si>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</si>
  <si>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</si>
  <si>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</si>
  <si>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</si>
  <si>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</si>
  <si>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</si>
  <si>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</si>
  <si>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</si>
  <si>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</si>
  <si>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</si>
  <si>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</si>
  <si>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</si>
  <si>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</si>
  <si>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</si>
  <si>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</si>
  <si>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</si>
  <si>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</si>
  <si>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</si>
  <si>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</si>
  <si>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</si>
  <si>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</si>
  <si>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</si>
  <si>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</si>
  <si>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</si>
  <si>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</si>
  <si>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</si>
  <si>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</si>
  <si>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</si>
  <si>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</si>
  <si>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</si>
  <si>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</si>
  <si>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</si>
  <si>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</si>
  <si>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</si>
  <si>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</si>
  <si>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</si>
  <si>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</si>
  <si>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</si>
  <si>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</si>
  <si>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</si>
  <si>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</si>
  <si>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</si>
  <si>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</si>
  <si>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</si>
  <si>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</si>
  <si>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</si>
  <si>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</si>
  <si>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</si>
  <si>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</si>
  <si>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</si>
  <si>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</si>
  <si>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</si>
  <si>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</si>
  <si>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</si>
  <si>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</si>
  <si>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</si>
  <si>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</si>
  <si>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</si>
  <si>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</si>
  <si>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</si>
  <si>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</si>
  <si>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</si>
  <si>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</si>
  <si>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</si>
  <si>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</si>
  <si>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</si>
  <si>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</si>
  <si>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</si>
  <si>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</si>
  <si>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</si>
  <si>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</si>
  <si>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</si>
  <si>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</si>
  <si>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</si>
  <si>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</si>
  <si>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</si>
  <si>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</si>
  <si>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</si>
  <si>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</si>
  <si>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</si>
  <si>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</si>
  <si>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</si>
  <si>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</si>
  <si>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</si>
  <si>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</si>
  <si>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</si>
  <si>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</si>
  <si>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</si>
  <si>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</si>
  <si>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</si>
  <si>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</si>
  <si>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</si>
  <si>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</si>
  <si>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</si>
  <si>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</si>
  <si>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</si>
  <si>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</si>
  <si>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</si>
  <si>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</si>
  <si>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</si>
  <si>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</si>
  <si>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</si>
  <si>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</si>
  <si>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</si>
  <si>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</si>
  <si>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</si>
  <si>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</si>
  <si>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</si>
  <si>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</si>
  <si>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</si>
  <si>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</si>
  <si>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</si>
  <si>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</si>
  <si>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</si>
  <si>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</si>
  <si>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</si>
  <si>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</si>
  <si>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</si>
  <si>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</si>
  <si>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</si>
  <si>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</si>
  <si>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</si>
  <si>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</si>
  <si>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</si>
  <si>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</si>
  <si>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</si>
  <si>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</si>
  <si>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</si>
  <si>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</si>
  <si>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</si>
  <si>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</si>
  <si>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</si>
  <si>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</si>
  <si>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</si>
  <si>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</si>
  <si>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</si>
  <si>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</si>
  <si>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</si>
  <si>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</si>
  <si>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</si>
  <si>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</si>
  <si>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</si>
  <si>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</si>
  <si>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</si>
  <si>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</si>
  <si>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</si>
  <si>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</si>
  <si>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</si>
  <si>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</si>
  <si>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</si>
  <si>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</si>
  <si>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</si>
  <si>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</si>
  <si>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</si>
  <si>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</si>
  <si>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</si>
  <si>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</si>
  <si>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</si>
  <si>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</si>
  <si>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</si>
  <si>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</si>
  <si>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</si>
  <si>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</si>
  <si>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</si>
  <si>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</si>
  <si>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</si>
  <si>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</si>
  <si>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</si>
  <si>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</si>
  <si>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</si>
  <si>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</si>
  <si>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</si>
  <si>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</si>
  <si>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</si>
  <si>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</si>
  <si>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</si>
  <si>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</si>
  <si>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</si>
  <si>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</si>
  <si>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</si>
  <si>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</si>
  <si>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</si>
  <si>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</si>
  <si>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</si>
  <si>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</si>
  <si>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</si>
  <si>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</si>
  <si>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</si>
  <si>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</si>
  <si>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</si>
  <si>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</si>
  <si>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</si>
  <si>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</si>
  <si>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</si>
  <si>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</si>
  <si>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</si>
  <si>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</si>
  <si>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</si>
  <si>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</si>
  <si>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</si>
  <si>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</si>
  <si>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</si>
  <si>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</si>
  <si>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</si>
  <si>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</si>
  <si>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</si>
  <si>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</si>
  <si>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</si>
  <si>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</si>
  <si>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</si>
  <si>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</si>
  <si>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</si>
  <si>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</si>
  <si>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</si>
  <si>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</si>
  <si>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</si>
  <si>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</si>
  <si>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</si>
  <si>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</si>
  <si>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</si>
  <si>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</si>
  <si>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</si>
  <si>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</si>
  <si>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</si>
  <si>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</si>
  <si>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</si>
  <si>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</si>
  <si>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</si>
  <si>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</si>
  <si>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</si>
  <si>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</si>
  <si>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</si>
  <si>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</si>
  <si>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</si>
  <si>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</si>
  <si>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</si>
  <si>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</si>
  <si>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</si>
  <si>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</si>
  <si>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</si>
  <si>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</si>
  <si>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</si>
  <si>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</si>
  <si>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</si>
  <si>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</si>
  <si>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</si>
  <si>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</si>
  <si>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</si>
  <si>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</si>
  <si>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</si>
  <si>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</si>
  <si>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</si>
  <si>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</si>
  <si>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</si>
  <si>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</si>
  <si>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</si>
  <si>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</si>
  <si>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</si>
  <si>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</si>
  <si>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</si>
  <si>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</si>
  <si>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</si>
  <si>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</si>
  <si>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</si>
  <si>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</si>
  <si>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</si>
  <si>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</si>
  <si>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</si>
  <si>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</si>
  <si>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</si>
  <si>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</si>
  <si>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</si>
  <si>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</si>
  <si>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</si>
  <si>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</si>
  <si>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</si>
  <si>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</si>
  <si>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</si>
  <si>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</si>
  <si>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</si>
  <si>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</si>
  <si>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</si>
  <si>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</si>
  <si>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</si>
  <si>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</si>
  <si>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</si>
  <si>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</si>
  <si>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</si>
  <si>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</si>
  <si>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</si>
  <si>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</si>
  <si>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</si>
  <si>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</si>
  <si>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</si>
  <si>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</si>
  <si>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</si>
  <si>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</si>
  <si>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</si>
  <si>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</si>
  <si>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</si>
  <si>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</si>
  <si>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</si>
  <si>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</si>
  <si>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</si>
  <si>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</si>
  <si>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</si>
  <si>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</si>
  <si>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</si>
  <si>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</si>
  <si>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</si>
  <si>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</si>
  <si>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</si>
  <si>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</si>
  <si>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</si>
  <si>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</si>
  <si>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</si>
  <si>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</si>
  <si>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</si>
  <si>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</si>
  <si>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</si>
  <si>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</si>
  <si>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</si>
  <si>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</si>
  <si>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</si>
  <si>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</si>
  <si>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</si>
  <si>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</si>
  <si>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</si>
  <si>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</si>
  <si>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</si>
  <si>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</si>
  <si>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</si>
  <si>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</si>
  <si>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</si>
  <si>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</si>
  <si>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</si>
  <si>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</si>
  <si>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</si>
  <si>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</si>
  <si>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</si>
  <si>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</si>
  <si>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</si>
  <si>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</si>
  <si>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</si>
  <si>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</si>
  <si>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</si>
  <si>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</si>
  <si>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</si>
  <si>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</si>
  <si>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</si>
  <si>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</si>
  <si>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</si>
  <si>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</si>
  <si>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</si>
  <si>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</si>
  <si>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</si>
  <si>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</si>
  <si>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</si>
  <si>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</si>
  <si>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</si>
  <si>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</si>
  <si>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</si>
  <si>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</si>
  <si>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</si>
  <si>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</si>
  <si>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</si>
  <si>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</si>
  <si>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</si>
  <si>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</si>
  <si>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</si>
  <si>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</si>
  <si>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</si>
  <si>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</si>
  <si>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</si>
  <si>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</si>
  <si>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</si>
  <si>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</si>
  <si>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</si>
  <si>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</si>
  <si>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</si>
  <si>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</si>
  <si>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</si>
  <si>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</si>
  <si>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</si>
  <si>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</si>
  <si>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</si>
  <si>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</si>
  <si>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</si>
  <si>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</si>
  <si>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</si>
  <si>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</si>
  <si>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</si>
  <si>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</si>
  <si>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</si>
  <si>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</si>
  <si>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</si>
  <si>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</si>
  <si>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</si>
  <si>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</si>
  <si>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</si>
  <si>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</si>
  <si>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</si>
  <si>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</si>
  <si>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</si>
  <si>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</si>
  <si>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</si>
  <si>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</si>
  <si>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</si>
  <si>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</si>
  <si>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</si>
  <si>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</si>
  <si>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</si>
  <si>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</si>
  <si>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</si>
  <si>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</si>
  <si>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</si>
  <si>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</si>
  <si>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</si>
  <si>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</si>
  <si>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</si>
  <si>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</si>
  <si>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</si>
  <si>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</si>
  <si>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</si>
  <si>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</si>
  <si>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</si>
  <si>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</si>
  <si>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</si>
  <si>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</si>
  <si>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</si>
  <si>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</si>
  <si>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</si>
  <si>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</si>
  <si>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</si>
  <si>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</si>
  <si>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</si>
  <si>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</si>
  <si>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</si>
  <si>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</si>
  <si>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</si>
  <si>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</si>
  <si>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</si>
  <si>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</si>
  <si>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</si>
  <si>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</si>
  <si>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</si>
  <si>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</si>
  <si>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</si>
  <si>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</si>
  <si>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</si>
  <si>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</si>
  <si>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</si>
  <si>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</si>
  <si>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</si>
  <si>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</si>
  <si>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</si>
  <si>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</si>
  <si>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</si>
  <si>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</si>
  <si>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</si>
  <si>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</si>
  <si>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</si>
  <si>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</si>
  <si>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</si>
  <si>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</si>
  <si>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</si>
  <si>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</si>
  <si>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</si>
  <si>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</si>
  <si>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</si>
  <si>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</si>
  <si>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</si>
  <si>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</si>
  <si>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</si>
  <si>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</si>
  <si>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</si>
  <si>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</si>
  <si>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</si>
  <si>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</si>
  <si>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</si>
  <si>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</si>
  <si>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</si>
  <si>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</si>
  <si>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</si>
  <si>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</si>
  <si>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</si>
  <si>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</si>
  <si>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</si>
  <si>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</si>
  <si>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</si>
  <si>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</si>
  <si>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</si>
  <si>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</si>
  <si>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</si>
  <si>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</si>
  <si>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</si>
  <si>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</si>
  <si>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</si>
  <si>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</si>
  <si>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</si>
  <si>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</si>
  <si>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</si>
  <si>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</si>
  <si>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</si>
  <si>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</si>
  <si>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</si>
  <si>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</si>
  <si>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</si>
  <si>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</si>
  <si>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</si>
  <si>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</si>
  <si>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</si>
  <si>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</si>
  <si>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</si>
  <si>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</si>
  <si>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</si>
  <si>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</si>
  <si>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</si>
  <si>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</si>
  <si>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</si>
  <si>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</si>
  <si>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</si>
  <si>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</si>
  <si>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</si>
  <si>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</si>
  <si>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</si>
  <si>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</si>
  <si>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</si>
  <si>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</si>
  <si>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</si>
  <si>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</si>
  <si>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</si>
  <si>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</si>
  <si>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</si>
  <si>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</si>
  <si>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</si>
  <si>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</si>
  <si>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</si>
  <si>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</si>
  <si>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</si>
  <si>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</si>
  <si>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</si>
  <si>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</si>
  <si>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</si>
  <si>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</si>
  <si>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</si>
  <si>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</si>
  <si>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</si>
  <si>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</si>
  <si>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</si>
  <si>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</si>
  <si>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</si>
  <si>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</si>
  <si>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</si>
  <si>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</si>
  <si>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</si>
  <si>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</si>
  <si>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</si>
  <si>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</si>
  <si>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</si>
  <si>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</si>
  <si>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</si>
  <si>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</si>
  <si>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</si>
  <si>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</si>
  <si>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</si>
  <si>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</si>
  <si>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</si>
  <si>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</si>
  <si>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</si>
  <si>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</si>
  <si>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</si>
  <si>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</si>
  <si>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</si>
  <si>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</si>
  <si>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</si>
  <si>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</si>
  <si>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</si>
  <si>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</si>
  <si>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</si>
  <si>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</si>
  <si>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</si>
  <si>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</si>
  <si>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</si>
  <si>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</si>
  <si>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</si>
  <si>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</si>
  <si>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</si>
  <si>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</si>
  <si>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</si>
  <si>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</si>
  <si>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</si>
  <si>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</si>
  <si>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</si>
  <si>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</si>
  <si>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</si>
  <si>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</si>
  <si>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</si>
  <si>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</si>
  <si>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</si>
  <si>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</si>
  <si>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</si>
  <si>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</si>
  <si>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</si>
  <si>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</si>
  <si>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</si>
  <si>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</si>
  <si>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</si>
  <si>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</si>
  <si>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</si>
  <si>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</si>
  <si>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</si>
  <si>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</si>
  <si>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</si>
  <si>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</si>
  <si>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</si>
  <si>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</si>
  <si>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</si>
  <si>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</si>
  <si>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</si>
  <si>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</si>
  <si>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</si>
  <si>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</si>
  <si>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</si>
  <si>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</si>
  <si>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</si>
  <si>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</si>
  <si>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</si>
  <si>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</si>
  <si>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</si>
  <si>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</si>
  <si>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</si>
  <si>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</si>
  <si>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</si>
  <si>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</si>
  <si>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</si>
  <si>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</si>
  <si>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</si>
  <si>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</si>
  <si>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</si>
  <si>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</si>
  <si>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</si>
  <si>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</si>
  <si>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</si>
  <si>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</si>
  <si>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</si>
  <si>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</si>
  <si>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</si>
  <si>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</si>
  <si>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</si>
  <si>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</si>
  <si>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</si>
  <si>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</si>
  <si>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</si>
  <si>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</si>
  <si>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</si>
  <si>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</si>
  <si>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</si>
  <si>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</si>
  <si>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</si>
  <si>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</si>
  <si>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</si>
  <si>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</si>
  <si>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</si>
  <si>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</si>
  <si>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</si>
  <si>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</si>
  <si>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</si>
  <si>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</si>
  <si>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</si>
  <si>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</si>
  <si>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</si>
  <si>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</si>
  <si>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</si>
  <si>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</si>
  <si>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</si>
  <si>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</si>
  <si>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</si>
  <si>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</si>
  <si>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</si>
  <si>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</si>
  <si>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</si>
  <si>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</si>
  <si>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</si>
  <si>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</si>
  <si>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</si>
  <si>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</si>
  <si>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</si>
  <si>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</si>
  <si>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</si>
  <si>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</si>
  <si>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</si>
  <si>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</si>
  <si>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</si>
  <si>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</si>
  <si>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</si>
  <si>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</si>
  <si>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</si>
  <si>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</si>
  <si>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</si>
  <si>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</si>
  <si>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</si>
  <si>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</si>
  <si>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</si>
  <si>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</si>
  <si>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</si>
  <si>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</si>
  <si>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</si>
  <si>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</si>
  <si>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</si>
  <si>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</si>
  <si>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</si>
  <si>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</si>
  <si>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</si>
  <si>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</si>
  <si>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</si>
  <si>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</si>
  <si>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</si>
  <si>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</si>
  <si>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</si>
  <si>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</si>
  <si>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</si>
  <si>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</si>
  <si>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</si>
  <si>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</si>
  <si>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</si>
  <si>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</si>
  <si>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</si>
  <si>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</si>
  <si>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</si>
  <si>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</si>
  <si>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</si>
  <si>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</si>
  <si>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</si>
  <si>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</si>
  <si>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</si>
  <si>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</si>
  <si>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</si>
  <si>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</si>
  <si>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</si>
  <si>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</si>
  <si>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</si>
  <si>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</si>
  <si>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</si>
  <si>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</si>
  <si>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</si>
  <si>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</si>
  <si>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</si>
  <si>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</si>
  <si>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</si>
  <si>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</si>
  <si>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</si>
  <si>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</si>
  <si>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</si>
  <si>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</si>
  <si>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</si>
  <si>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</si>
  <si>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</si>
  <si>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</si>
  <si>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</si>
  <si>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</si>
  <si>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</si>
  <si>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</si>
  <si>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</si>
  <si>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</si>
  <si>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</si>
  <si>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</si>
  <si>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</si>
  <si>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</si>
  <si>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</si>
  <si>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</si>
  <si>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</si>
  <si>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</si>
  <si>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</si>
  <si>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</si>
  <si>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</si>
  <si>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</si>
  <si>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</si>
  <si>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</si>
  <si>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</si>
  <si>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</si>
  <si>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</si>
  <si>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</si>
  <si>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</si>
  <si>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</si>
  <si>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</si>
  <si>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</si>
  <si>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</si>
  <si>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</si>
  <si>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</si>
  <si>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</si>
  <si>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</si>
  <si>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</si>
  <si>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</si>
  <si>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</si>
  <si>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</si>
  <si>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</si>
  <si>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</si>
  <si>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</si>
  <si>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</si>
  <si>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</si>
  <si>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</si>
  <si>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</si>
  <si>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</si>
  <si>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</si>
  <si>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</si>
  <si>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</si>
  <si>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</si>
  <si>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</si>
  <si>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</si>
  <si>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</si>
  <si>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</si>
  <si>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</si>
  <si>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</si>
  <si>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</si>
  <si>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</si>
  <si>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</si>
  <si>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</si>
  <si>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</si>
  <si>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</si>
  <si>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</si>
  <si>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</si>
  <si>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</si>
  <si>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</si>
  <si>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</si>
  <si>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</si>
  <si>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</si>
  <si>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</si>
  <si>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</si>
  <si>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</si>
  <si>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</si>
  <si>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</si>
  <si>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</si>
  <si>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</si>
  <si>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</si>
  <si>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</si>
  <si>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</si>
  <si>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</si>
  <si>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</si>
  <si>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</si>
  <si>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</si>
  <si>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</si>
  <si>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</si>
  <si>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</si>
  <si>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</si>
  <si>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</si>
  <si>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</si>
  <si>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</si>
  <si>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</si>
  <si>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</si>
  <si>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</si>
  <si>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</si>
  <si>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</si>
  <si>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</si>
  <si>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</si>
  <si>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</si>
  <si>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</si>
  <si>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</si>
  <si>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</si>
  <si>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</si>
  <si>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</si>
  <si>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</si>
  <si>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</si>
  <si>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</si>
  <si>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</si>
  <si>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</si>
  <si>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</si>
  <si>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</si>
  <si>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</si>
  <si>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</si>
  <si>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</si>
  <si>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</si>
  <si>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</si>
  <si>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</si>
  <si>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</si>
  <si>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</si>
  <si>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</si>
  <si>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</si>
  <si>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</si>
  <si>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</si>
  <si>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</si>
  <si>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</si>
  <si>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</si>
  <si>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</si>
  <si>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</si>
  <si>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</si>
  <si>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</si>
  <si>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</si>
  <si>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</si>
  <si>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</si>
  <si>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</si>
  <si>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</si>
  <si>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</si>
  <si>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</si>
  <si>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</si>
  <si>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</si>
  <si>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</si>
  <si>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</si>
  <si>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</si>
  <si>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</si>
  <si>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</si>
  <si>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</si>
  <si>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</si>
  <si>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</si>
  <si>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</si>
  <si>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</si>
  <si>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</si>
  <si>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</si>
  <si>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</si>
  <si>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</si>
  <si>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</si>
  <si>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</si>
  <si>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</si>
  <si>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</si>
  <si>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</si>
  <si>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</si>
  <si>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</si>
  <si>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</si>
  <si>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</si>
  <si>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</si>
  <si>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</si>
  <si>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</si>
  <si>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</si>
  <si>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</si>
  <si>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</si>
  <si>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</si>
  <si>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</si>
  <si>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</si>
  <si>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</si>
  <si>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</si>
  <si>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</si>
  <si>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</si>
  <si>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</si>
  <si>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</si>
  <si>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</si>
  <si>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</si>
  <si>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</si>
  <si>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</si>
  <si>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</si>
  <si>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</si>
  <si>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</si>
  <si>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</si>
  <si>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</si>
  <si>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</si>
  <si>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</si>
  <si>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</si>
  <si>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</si>
  <si>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</si>
  <si>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</si>
  <si>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</si>
  <si>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</si>
  <si>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</si>
  <si>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</si>
  <si>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</si>
  <si>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</si>
  <si>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</si>
  <si>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</si>
  <si>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</si>
  <si>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</si>
  <si>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</si>
  <si>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</si>
  <si>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</si>
  <si>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</si>
  <si>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</si>
  <si>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</si>
  <si>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</si>
  <si>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</si>
  <si>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</si>
  <si>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</si>
  <si>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</si>
  <si>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</si>
  <si>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</si>
  <si>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</si>
  <si>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</si>
  <si>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</si>
  <si>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</si>
  <si>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</si>
  <si>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</si>
  <si>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</si>
  <si>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</si>
  <si>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</si>
  <si>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</si>
  <si>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</si>
  <si>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</si>
  <si>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</si>
  <si>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</si>
  <si>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</si>
  <si>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</si>
  <si>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</si>
  <si>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</si>
  <si>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</si>
  <si>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</si>
  <si>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</si>
  <si>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</si>
  <si>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</si>
  <si>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</si>
  <si>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</si>
  <si>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</si>
  <si>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</si>
  <si>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</si>
  <si>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</si>
  <si>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</si>
  <si>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</si>
  <si>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</si>
  <si>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</si>
  <si>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</si>
  <si>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</si>
  <si>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</si>
  <si>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</si>
  <si>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</si>
  <si>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</si>
  <si>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</si>
  <si>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</si>
  <si>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</si>
  <si>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</si>
  <si>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</si>
  <si>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</si>
  <si>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</si>
  <si>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</si>
  <si>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</si>
  <si>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</si>
  <si>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</si>
  <si>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</si>
  <si>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</si>
  <si>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</si>
  <si>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</si>
  <si>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</si>
  <si>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</si>
  <si>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</si>
  <si>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</si>
  <si>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</si>
  <si>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</si>
  <si>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</si>
  <si>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</si>
  <si>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</si>
  <si>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</si>
  <si>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</si>
  <si>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</si>
  <si>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</si>
  <si>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</si>
  <si>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</si>
  <si>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</si>
  <si>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</si>
  <si>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</si>
  <si>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</si>
  <si>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</si>
  <si>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</si>
  <si>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</si>
  <si>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</si>
  <si>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</si>
  <si>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</si>
  <si>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</si>
  <si>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</si>
  <si>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</si>
  <si>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</si>
  <si>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</si>
  <si>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</si>
  <si>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</si>
  <si>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</si>
  <si>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</si>
  <si>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</si>
  <si>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</si>
  <si>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</si>
  <si>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</si>
  <si>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</si>
  <si>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</si>
  <si>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</si>
  <si>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</si>
  <si>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</si>
  <si>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</si>
  <si>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</si>
  <si>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</si>
  <si>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</si>
  <si>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</si>
  <si>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</si>
  <si>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</si>
  <si>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</si>
  <si>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</si>
  <si>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</si>
  <si>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</si>
  <si>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</si>
  <si>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</si>
  <si>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</si>
  <si>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</si>
  <si>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</si>
  <si>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</si>
  <si>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</si>
  <si>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</si>
  <si>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</si>
  <si>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</si>
  <si>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</si>
  <si>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</si>
  <si>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</si>
  <si>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</si>
  <si>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</si>
  <si>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</si>
  <si>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</si>
  <si>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</si>
  <si>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</si>
  <si>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</si>
  <si>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</si>
  <si>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</si>
  <si>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</si>
  <si>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</si>
  <si>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</si>
  <si>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</si>
  <si>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</si>
  <si>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</si>
  <si>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</si>
  <si>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</si>
  <si>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</si>
  <si>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</si>
  <si>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</si>
  <si>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</si>
  <si>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</si>
  <si>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</si>
  <si>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</si>
  <si>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</si>
  <si>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</si>
  <si>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</si>
  <si>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</si>
  <si>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</si>
  <si>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</si>
  <si>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</si>
  <si>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</si>
  <si>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</si>
  <si>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</si>
  <si>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</si>
  <si>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</si>
  <si>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</si>
  <si>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</si>
  <si>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</si>
  <si>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</si>
  <si>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</si>
  <si>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</si>
  <si>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</si>
  <si>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</si>
  <si>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</si>
  <si>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</si>
  <si>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</si>
  <si>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</si>
  <si>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</si>
  <si>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</si>
  <si>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</si>
  <si>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</si>
  <si>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</si>
  <si>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</si>
  <si>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</si>
  <si>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</si>
  <si>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</si>
  <si>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</si>
  <si>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</si>
  <si>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</si>
  <si>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</si>
  <si>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</si>
  <si>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</si>
  <si>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</si>
  <si>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</si>
  <si>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</si>
  <si>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</si>
  <si>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</si>
  <si>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</si>
  <si>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</si>
  <si>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</si>
  <si>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</si>
  <si>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</si>
  <si>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</si>
  <si>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</si>
  <si>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</si>
  <si>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</si>
  <si>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</si>
  <si>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</si>
  <si>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</si>
  <si>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</si>
  <si>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</si>
  <si>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</si>
  <si>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</si>
  <si>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</si>
  <si>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</si>
  <si>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</si>
  <si>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</si>
  <si>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</si>
  <si>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</si>
  <si>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</si>
  <si>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</si>
  <si>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</si>
  <si>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</si>
  <si>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</si>
  <si>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</si>
  <si>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</si>
  <si>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</si>
  <si>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</si>
  <si>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</si>
  <si>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</si>
  <si>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</si>
  <si>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</si>
  <si>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</si>
  <si>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</si>
  <si>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</si>
  <si>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</si>
  <si>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</si>
  <si>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</si>
  <si>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</si>
  <si>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</si>
  <si>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</si>
  <si>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</si>
  <si>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</si>
  <si>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</si>
  <si>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</si>
  <si>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</si>
  <si>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</si>
  <si>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</si>
  <si>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</si>
  <si>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</si>
  <si>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</si>
  <si>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</si>
  <si>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</si>
  <si>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</si>
  <si>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</si>
  <si>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</si>
  <si>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</si>
  <si>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</si>
  <si>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</si>
  <si>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</si>
  <si>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</si>
  <si>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</si>
  <si>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</si>
  <si>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</si>
  <si>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</si>
  <si>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</si>
  <si>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</si>
  <si>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</si>
  <si>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</si>
  <si>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</si>
  <si>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</si>
  <si>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</si>
  <si>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</si>
  <si>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</si>
  <si>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</si>
  <si>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</si>
  <si>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</si>
  <si>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</si>
  <si>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</si>
  <si>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</si>
  <si>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</si>
  <si>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</si>
  <si>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</si>
  <si>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</si>
  <si>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</si>
  <si>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</si>
  <si>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</si>
  <si>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</si>
  <si>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</si>
  <si>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</si>
  <si>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</si>
  <si>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</si>
  <si>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</si>
  <si>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</si>
  <si>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</si>
  <si>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</si>
  <si>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</si>
  <si>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</si>
  <si>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</si>
  <si>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</si>
  <si>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</si>
  <si>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</si>
  <si>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</si>
  <si>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</si>
  <si>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</si>
  <si>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</si>
  <si>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</si>
  <si>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</si>
  <si>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</si>
  <si>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</si>
  <si>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</si>
  <si>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</si>
  <si>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</si>
  <si>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</si>
  <si>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</si>
  <si>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</si>
  <si>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</si>
  <si>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</si>
  <si>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</si>
  <si>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</si>
  <si>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</si>
  <si>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</si>
  <si>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</si>
  <si>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</si>
  <si>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</si>
  <si>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</si>
  <si>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</si>
  <si>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</si>
  <si>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</si>
  <si>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</si>
  <si>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</si>
  <si>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</si>
  <si>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</si>
  <si>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</si>
  <si>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</si>
  <si>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</si>
  <si>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</si>
  <si>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</si>
  <si>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</si>
  <si>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</si>
  <si>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</si>
  <si>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</si>
  <si>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</si>
  <si>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</si>
  <si>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</si>
  <si>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</si>
  <si>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</si>
  <si>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</si>
  <si>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</si>
  <si>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</si>
  <si>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</si>
  <si>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</si>
  <si>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</si>
  <si>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</si>
  <si>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</si>
  <si>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</si>
  <si>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</si>
  <si>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</si>
  <si>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</si>
  <si>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</si>
  <si>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</si>
  <si>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</si>
  <si>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</si>
  <si>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</si>
  <si>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</si>
  <si>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</si>
  <si>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</si>
  <si>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</si>
  <si>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</si>
  <si>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</si>
  <si>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</si>
  <si>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</si>
  <si>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</si>
  <si>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</si>
  <si>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</si>
  <si>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</si>
  <si>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</si>
  <si>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</si>
  <si>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</si>
  <si>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</si>
  <si>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</si>
  <si>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</si>
  <si>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</si>
  <si>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</si>
  <si>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</si>
  <si>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</si>
  <si>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</si>
  <si>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</si>
  <si>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</si>
  <si>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</si>
  <si>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</si>
  <si>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</si>
  <si>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</si>
  <si>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</si>
  <si>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</si>
  <si>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</si>
  <si>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</si>
  <si>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</si>
  <si>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</si>
  <si>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</si>
  <si>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</si>
  <si>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</si>
  <si>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</si>
  <si>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</si>
  <si>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</si>
  <si>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</si>
  <si>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</si>
  <si>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</si>
  <si>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</si>
  <si>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</si>
  <si>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</si>
  <si>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</si>
  <si>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</si>
  <si>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</si>
  <si>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</si>
  <si>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</si>
  <si>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</si>
  <si>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</si>
  <si>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</si>
  <si>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</si>
  <si>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</si>
  <si>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</si>
  <si>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</si>
  <si>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</si>
  <si>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</si>
  <si>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</si>
  <si>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</si>
  <si>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</si>
  <si>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</si>
  <si>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</si>
  <si>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</si>
  <si>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</si>
  <si>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</si>
  <si>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</si>
  <si>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</si>
  <si>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</si>
  <si>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</si>
  <si>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</si>
  <si>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</si>
  <si>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</si>
  <si>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</si>
  <si>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</si>
  <si>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</si>
  <si>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</si>
  <si>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</si>
  <si>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</si>
  <si>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</si>
  <si>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</si>
  <si>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</si>
  <si>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</si>
  <si>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</si>
  <si>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</si>
  <si>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</si>
  <si>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</si>
  <si>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</si>
  <si>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</si>
  <si>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</si>
  <si>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</si>
  <si>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</si>
  <si>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</si>
  <si>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</si>
  <si>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</si>
  <si>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</si>
  <si>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</si>
  <si>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</si>
  <si>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</si>
  <si>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</si>
  <si>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</si>
  <si>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</si>
  <si>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</si>
  <si>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</si>
  <si>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</si>
  <si>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</si>
  <si>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</si>
  <si>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</si>
  <si>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</si>
  <si>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</si>
  <si>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</si>
  <si>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</si>
  <si>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</si>
  <si>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</si>
  <si>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</si>
  <si>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</si>
  <si>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</si>
  <si>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</si>
  <si>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</si>
  <si>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</si>
  <si>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</si>
  <si>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</si>
  <si>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</si>
  <si>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</si>
  <si>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</si>
  <si>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</si>
  <si>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</si>
  <si>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</si>
  <si>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</si>
  <si>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</si>
  <si>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</si>
  <si>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</si>
  <si>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</si>
  <si>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</si>
  <si>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</si>
  <si>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</si>
  <si>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</si>
  <si>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</si>
  <si>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</si>
  <si>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</si>
  <si>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</si>
  <si>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</si>
  <si>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</si>
  <si>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</si>
  <si>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</si>
  <si>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</si>
  <si>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</si>
  <si>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</si>
  <si>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</si>
  <si>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</si>
  <si>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</si>
  <si>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</si>
  <si>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</si>
  <si>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</si>
  <si>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</si>
  <si>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</si>
  <si>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</si>
  <si>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</si>
  <si>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</si>
  <si>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</si>
  <si>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</si>
  <si>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</si>
  <si>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</si>
  <si>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</si>
  <si>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</si>
  <si>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</si>
  <si>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</si>
  <si>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</si>
  <si>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</si>
  <si>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</si>
  <si>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</si>
  <si>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</si>
  <si>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</si>
  <si>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</si>
  <si>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</si>
  <si>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</si>
  <si>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</si>
  <si>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</si>
  <si>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</si>
  <si>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</si>
  <si>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</si>
  <si>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</si>
  <si>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</si>
  <si>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</si>
  <si>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</si>
  <si>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</si>
  <si>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</si>
  <si>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</si>
  <si>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</si>
  <si>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</si>
  <si>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</si>
  <si>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</si>
  <si>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</si>
  <si>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</si>
  <si>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</si>
  <si>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</si>
  <si>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</si>
  <si>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</si>
  <si>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</si>
  <si>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</si>
  <si>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</si>
  <si>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</si>
  <si>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</si>
  <si>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</si>
  <si>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</si>
  <si>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</si>
  <si>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</si>
  <si>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</si>
  <si>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</si>
  <si>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</si>
  <si>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</si>
  <si>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</si>
  <si>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</si>
  <si>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</si>
  <si>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</si>
  <si>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</si>
  <si>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</si>
  <si>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</si>
  <si>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</si>
  <si>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</si>
  <si>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</si>
  <si>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</si>
  <si>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</si>
  <si>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</si>
  <si>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</si>
  <si>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</si>
  <si>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</si>
  <si>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</si>
  <si>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</si>
  <si>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</si>
  <si>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</si>
  <si>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</si>
  <si>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</si>
  <si>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</si>
  <si>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</si>
  <si>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</si>
  <si>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</si>
  <si>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</si>
  <si>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</si>
  <si>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</si>
  <si>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</si>
  <si>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</si>
  <si>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</si>
  <si>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</si>
  <si>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</si>
  <si>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</si>
  <si>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</si>
  <si>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</si>
  <si>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</si>
  <si>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</si>
  <si>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</si>
  <si>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</si>
  <si>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</si>
  <si>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</si>
  <si>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</si>
  <si>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</si>
  <si>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</si>
  <si>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</si>
  <si>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</si>
  <si>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</si>
  <si>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</si>
  <si>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</si>
  <si>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</si>
  <si>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</si>
  <si>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</si>
  <si>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</si>
  <si>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</si>
  <si>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</si>
  <si>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</si>
  <si>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</si>
  <si>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</si>
  <si>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</si>
  <si>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</si>
  <si>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</si>
  <si>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</si>
  <si>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</si>
  <si>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</si>
  <si>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</si>
  <si>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</si>
  <si>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</si>
  <si>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</si>
  <si>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</si>
  <si>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</si>
  <si>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</si>
  <si>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</si>
  <si>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</si>
  <si>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</si>
  <si>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</si>
  <si>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</si>
  <si>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</si>
  <si>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</si>
  <si>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</si>
  <si>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</si>
  <si>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</si>
  <si>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</si>
  <si>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</si>
  <si>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</si>
  <si>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</si>
  <si>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</si>
  <si>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</si>
  <si>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</si>
  <si>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</si>
  <si>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</si>
  <si>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</si>
  <si>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</si>
  <si>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</si>
  <si>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</si>
  <si>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</si>
  <si>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</si>
  <si>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</si>
  <si>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</si>
  <si>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</si>
  <si>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</si>
  <si>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</si>
  <si>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</si>
  <si>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</si>
  <si>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</si>
  <si>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</si>
  <si>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</si>
  <si>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</si>
  <si>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</si>
  <si>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</si>
  <si>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</si>
  <si>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</si>
  <si>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</si>
  <si>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</si>
  <si>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</si>
  <si>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</si>
  <si>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</si>
  <si>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</si>
  <si>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</si>
  <si>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</si>
  <si>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</si>
  <si>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</si>
  <si>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</si>
  <si>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</si>
  <si>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</si>
  <si>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</si>
  <si>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</si>
  <si>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</si>
  <si>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</si>
  <si>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</si>
  <si>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</si>
  <si>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</si>
  <si>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</si>
  <si>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</si>
  <si>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</si>
  <si>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</si>
  <si>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</si>
  <si>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</si>
  <si>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</si>
  <si>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</si>
  <si>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</si>
  <si>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</si>
  <si>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</si>
  <si>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</si>
  <si>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</si>
  <si>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</si>
  <si>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</si>
  <si>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</si>
  <si>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</si>
  <si>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</si>
  <si>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</si>
  <si>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</si>
  <si>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</si>
  <si>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</si>
  <si>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</si>
  <si>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</si>
  <si>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</si>
  <si>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</si>
  <si>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</si>
  <si>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</si>
  <si>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</si>
  <si>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</si>
  <si>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</si>
  <si>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</si>
  <si>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</si>
  <si>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</si>
  <si>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</si>
  <si>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</si>
  <si>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</si>
  <si>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</si>
  <si>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</si>
  <si>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</si>
  <si>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</si>
  <si>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</si>
  <si>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</si>
  <si>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</si>
  <si>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</si>
  <si>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</si>
  <si>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</si>
  <si>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</si>
  <si>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</si>
  <si>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</si>
  <si>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</si>
  <si>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</si>
  <si>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</si>
  <si>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</si>
  <si>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</si>
  <si>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</si>
  <si>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</si>
  <si>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</si>
  <si>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</si>
  <si>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</si>
  <si>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</si>
  <si>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</si>
  <si>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</si>
  <si>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</si>
  <si>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</si>
  <si>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</si>
  <si>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</si>
  <si>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</si>
  <si>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</si>
  <si>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</si>
  <si>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</si>
  <si>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</si>
  <si>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</si>
  <si>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</si>
  <si>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</si>
  <si>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</si>
  <si>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</si>
  <si>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</si>
  <si>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</si>
  <si>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</si>
  <si>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</si>
  <si>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</si>
  <si>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</si>
  <si>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</si>
  <si>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</si>
  <si>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</si>
  <si>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</si>
  <si>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</si>
  <si>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</si>
  <si>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</si>
  <si>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</si>
  <si>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</si>
  <si>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</si>
  <si>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</si>
  <si>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</si>
  <si>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</si>
  <si>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</si>
  <si>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</si>
  <si>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</si>
  <si>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</si>
  <si>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</si>
  <si>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</si>
  <si>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</si>
  <si>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</si>
  <si>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</si>
  <si>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</si>
  <si>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</si>
  <si>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</si>
  <si>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</si>
  <si>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</si>
  <si>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</si>
  <si>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</si>
  <si>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</si>
  <si>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</si>
  <si>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</si>
  <si>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</si>
  <si>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</si>
  <si>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</si>
  <si>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</si>
  <si>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</si>
  <si>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</si>
  <si>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</si>
  <si>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</si>
  <si>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</si>
  <si>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</si>
  <si>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</si>
  <si>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</si>
  <si>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</si>
  <si>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</si>
  <si>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</si>
  <si>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</si>
  <si>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</si>
  <si>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</si>
  <si>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</si>
  <si>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</si>
  <si>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</si>
  <si>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</si>
  <si>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</si>
  <si>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</si>
  <si>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</si>
  <si>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</si>
  <si>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</si>
  <si>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</si>
  <si>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</si>
  <si>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</si>
  <si>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</si>
  <si>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</si>
  <si>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</si>
  <si>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</si>
  <si>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</si>
  <si>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</si>
  <si>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</si>
  <si>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</si>
  <si>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</si>
  <si>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</si>
  <si>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</si>
  <si>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</si>
  <si>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</si>
  <si>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</si>
  <si>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</si>
  <si>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</si>
  <si>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</si>
  <si>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</si>
  <si>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</si>
  <si>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</si>
  <si>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</si>
  <si>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</si>
  <si>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</si>
  <si>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</si>
  <si>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</si>
  <si>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</si>
  <si>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</si>
  <si>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</si>
  <si>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</si>
  <si>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</si>
  <si>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</si>
  <si>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</si>
  <si>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</si>
  <si>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</si>
  <si>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</si>
  <si>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</si>
  <si>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</si>
  <si>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</si>
  <si>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</si>
  <si>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</si>
  <si>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</si>
  <si>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</si>
  <si>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</si>
  <si>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</si>
  <si>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</si>
  <si>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</si>
  <si>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</si>
  <si>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</si>
  <si>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</si>
  <si>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</si>
  <si>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</si>
  <si>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</si>
  <si>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</si>
  <si>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</si>
  <si>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</si>
  <si>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</si>
  <si>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</si>
  <si>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</si>
  <si>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</si>
  <si>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</si>
  <si>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</si>
  <si>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</si>
  <si>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</si>
  <si>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</si>
  <si>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</si>
  <si>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</si>
  <si>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</si>
  <si>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</si>
  <si>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</si>
  <si>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</si>
  <si>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</si>
  <si>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</si>
  <si>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</si>
  <si>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</si>
  <si>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</si>
  <si>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</si>
  <si>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</si>
  <si>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</si>
  <si>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</si>
  <si>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</si>
  <si>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</si>
  <si>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</si>
  <si>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</si>
  <si>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</si>
  <si>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</si>
  <si>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</si>
  <si>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</si>
  <si>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</si>
  <si>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</si>
  <si>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</si>
  <si>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</si>
  <si>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</si>
  <si>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</si>
  <si>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</si>
  <si>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</si>
  <si>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</si>
  <si>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</si>
  <si>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</si>
  <si>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</si>
  <si>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</si>
  <si>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</si>
  <si>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</si>
  <si>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</si>
  <si>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</si>
  <si>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</si>
  <si>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</si>
  <si>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</si>
  <si>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</si>
  <si>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</si>
  <si>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</si>
  <si>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</si>
  <si>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</si>
  <si>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</si>
  <si>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</si>
  <si>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</si>
  <si>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</si>
  <si>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</si>
  <si>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</si>
  <si>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</si>
  <si>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</si>
  <si>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</si>
  <si>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</si>
  <si>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</si>
  <si>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</si>
  <si>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</si>
  <si>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</si>
  <si>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</si>
  <si>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</si>
  <si>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</si>
  <si>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</si>
  <si>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</si>
  <si>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</si>
  <si>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</si>
  <si>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</si>
  <si>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</si>
  <si>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</si>
  <si>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</si>
  <si>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</si>
  <si>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</si>
  <si>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</si>
  <si>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</si>
  <si>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</si>
  <si>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</si>
  <si>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</si>
  <si>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</si>
  <si>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</si>
  <si>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</si>
  <si>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</si>
  <si>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</si>
  <si>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</si>
  <si>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</si>
  <si>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</si>
  <si>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</si>
  <si>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</si>
  <si>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</si>
  <si>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</si>
  <si>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</si>
  <si>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</si>
  <si>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</si>
  <si>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</si>
  <si>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</si>
  <si>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</si>
  <si>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</si>
  <si>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</si>
  <si>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</si>
  <si>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</si>
  <si>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</si>
  <si>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</si>
  <si>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</si>
  <si>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</si>
  <si>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</si>
  <si>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</si>
  <si>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</si>
  <si>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</si>
  <si>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</si>
  <si>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</si>
  <si>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</si>
  <si>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</si>
  <si>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</si>
  <si>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</si>
  <si>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</si>
  <si>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</si>
  <si>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</si>
  <si>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</si>
  <si>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</si>
  <si>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</si>
  <si>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</si>
  <si>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</si>
  <si>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</si>
  <si>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</si>
  <si>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</si>
  <si>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</si>
  <si>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</si>
  <si>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</si>
  <si>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</si>
  <si>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</si>
  <si>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</si>
  <si>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</si>
  <si>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</si>
  <si>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</si>
  <si>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</si>
  <si>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</si>
  <si>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</si>
  <si>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</si>
  <si>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</si>
  <si>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</si>
  <si>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</si>
  <si>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</si>
  <si>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</si>
  <si>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</si>
  <si>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</si>
  <si>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</si>
  <si>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</si>
  <si>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</si>
  <si>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</si>
  <si>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</si>
  <si>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</si>
  <si>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</si>
  <si>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</si>
  <si>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</si>
  <si>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</si>
  <si>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</si>
  <si>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</si>
  <si>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</si>
  <si>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</si>
  <si>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</si>
  <si>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</si>
  <si>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</si>
  <si>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</si>
  <si>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</si>
  <si>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</si>
  <si>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</si>
  <si>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</si>
  <si>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</si>
  <si>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</si>
  <si>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</si>
  <si>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</si>
  <si>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</si>
  <si>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</si>
  <si>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</si>
  <si>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</si>
  <si>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</si>
  <si>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</si>
  <si>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</si>
  <si>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</si>
  <si>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</si>
  <si>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</si>
  <si>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</si>
  <si>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</si>
  <si>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</si>
  <si>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</si>
  <si>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</si>
  <si>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</si>
  <si>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</si>
  <si>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</si>
  <si>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</si>
  <si>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</si>
  <si>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</si>
  <si>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</si>
  <si>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</si>
  <si>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</si>
  <si>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</si>
  <si>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</si>
  <si>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</si>
  <si>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</si>
  <si>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</si>
  <si>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</si>
  <si>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</si>
  <si>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</si>
  <si>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</si>
  <si>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</si>
  <si>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</si>
  <si>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</si>
  <si>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</si>
  <si>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</si>
  <si>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</si>
  <si>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</si>
  <si>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</si>
  <si>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</si>
  <si>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</si>
  <si>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</si>
  <si>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</si>
  <si>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</si>
  <si>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</si>
  <si>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</si>
  <si>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</si>
  <si>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</si>
  <si>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</si>
  <si>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</si>
  <si>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</si>
  <si>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</si>
  <si>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</si>
  <si>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</si>
  <si>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</si>
  <si>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</si>
  <si>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</si>
  <si>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</si>
  <si>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</si>
  <si>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</si>
  <si>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</si>
  <si>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</si>
  <si>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</si>
  <si>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</si>
  <si>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</si>
  <si>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</si>
  <si>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</si>
  <si>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</si>
  <si>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</si>
  <si>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</si>
  <si>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</si>
  <si>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</si>
  <si>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</si>
  <si>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</si>
  <si>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</si>
  <si>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</si>
  <si>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</si>
  <si>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</si>
  <si>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</si>
  <si>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</si>
  <si>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</si>
  <si>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</si>
  <si>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</si>
  <si>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</si>
  <si>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</si>
  <si>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</si>
  <si>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</si>
  <si>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</si>
  <si>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</si>
  <si>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</si>
  <si>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</si>
  <si>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</si>
  <si>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</si>
  <si>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</si>
  <si>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</si>
  <si>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</si>
  <si>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</si>
  <si>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</si>
  <si>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</si>
  <si>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</si>
  <si>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</si>
  <si>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</si>
  <si>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</si>
  <si>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</si>
  <si>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</si>
  <si>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</si>
  <si>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</si>
  <si>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</si>
  <si>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</si>
  <si>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</si>
  <si>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</si>
  <si>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</si>
  <si>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</si>
  <si>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</si>
  <si>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</si>
  <si>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</si>
  <si>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</si>
  <si>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</si>
  <si>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</si>
  <si>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</si>
  <si>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</si>
  <si>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</si>
  <si>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</si>
  <si>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</si>
  <si>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</si>
  <si>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</si>
  <si>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</si>
  <si>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</si>
  <si>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</si>
  <si>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</si>
  <si>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</si>
  <si>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</si>
  <si>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</si>
  <si>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</si>
  <si>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</si>
  <si>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</si>
  <si>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</si>
  <si>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</si>
  <si>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</si>
  <si>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</si>
  <si>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</si>
  <si>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</si>
  <si>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</si>
  <si>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</si>
  <si>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</si>
  <si>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</si>
  <si>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</si>
  <si>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</si>
  <si>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</si>
  <si>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</si>
  <si>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</si>
  <si>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</si>
  <si>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</si>
  <si>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</si>
  <si>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</si>
  <si>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</si>
  <si>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</si>
  <si>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</si>
  <si>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</si>
  <si>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</si>
  <si>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</si>
  <si>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</si>
  <si>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</si>
  <si>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</si>
  <si>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</si>
  <si>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</si>
  <si>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</si>
  <si>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</si>
  <si>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</si>
  <si>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</si>
  <si>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</si>
  <si>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</si>
  <si>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</si>
  <si>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</si>
  <si>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</si>
  <si>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</si>
  <si>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</si>
  <si>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</si>
  <si>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</si>
  <si>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</si>
  <si>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</si>
  <si>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</si>
  <si>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</si>
  <si>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</si>
  <si>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</si>
  <si>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</si>
  <si>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</si>
  <si>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</si>
  <si>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</si>
  <si>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</si>
  <si>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</si>
  <si>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</si>
  <si>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</si>
  <si>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</si>
  <si>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</si>
  <si>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</si>
  <si>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</si>
  <si>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</si>
  <si>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</si>
  <si>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</si>
  <si>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</si>
  <si>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</si>
  <si>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</si>
  <si>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</si>
  <si>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</si>
  <si>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</si>
  <si>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</si>
  <si>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</si>
  <si>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</si>
  <si>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</si>
  <si>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</si>
  <si>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</si>
  <si>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</si>
  <si>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</si>
  <si>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</si>
  <si>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</si>
  <si>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</si>
  <si>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</si>
  <si>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</si>
  <si>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</si>
  <si>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</si>
  <si>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</si>
  <si>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</si>
  <si>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</si>
  <si>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</si>
  <si>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</si>
  <si>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</si>
  <si>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</si>
  <si>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</si>
  <si>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</si>
  <si>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</si>
  <si>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</si>
  <si>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</si>
  <si>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</si>
  <si>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</si>
  <si>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</si>
  <si>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</si>
  <si>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</si>
  <si>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</si>
  <si>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</si>
  <si>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</si>
  <si>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</si>
  <si>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</si>
  <si>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</si>
  <si>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</si>
  <si>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</si>
  <si>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</si>
  <si>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</si>
  <si>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</si>
  <si>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</si>
  <si>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</si>
  <si>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</si>
  <si>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</si>
  <si>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</si>
  <si>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</si>
  <si>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</si>
  <si>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</si>
  <si>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</si>
  <si>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</si>
  <si>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</si>
  <si>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</si>
  <si>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</si>
  <si>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</si>
  <si>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</si>
  <si>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</si>
  <si>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</si>
  <si>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</si>
  <si>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</si>
  <si>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</si>
  <si>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</si>
  <si>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</si>
  <si>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</si>
  <si>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</si>
  <si>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</si>
  <si>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</si>
  <si>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</si>
  <si>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</si>
  <si>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</si>
  <si>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</si>
  <si>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</si>
  <si>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</si>
  <si>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</si>
  <si>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</si>
  <si>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</si>
  <si>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</si>
  <si>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</si>
  <si>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</si>
  <si>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</si>
  <si>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</si>
  <si>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</si>
  <si>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</si>
  <si>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</si>
  <si>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</si>
  <si>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</si>
  <si>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</si>
  <si>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</si>
  <si>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</si>
  <si>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</si>
  <si>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</si>
  <si>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</si>
  <si>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</si>
  <si>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</si>
  <si>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</si>
  <si>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</si>
  <si>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</si>
  <si>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</si>
  <si>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</si>
  <si>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</si>
  <si>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</si>
  <si>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</si>
  <si>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</si>
  <si>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</si>
  <si>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</si>
  <si>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</si>
  <si>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</si>
  <si>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</si>
  <si>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</si>
  <si>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</si>
  <si>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</si>
  <si>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</si>
  <si>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</si>
  <si>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</si>
  <si>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</si>
  <si>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</si>
  <si>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</si>
  <si>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</si>
  <si>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</si>
  <si>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</si>
  <si>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</si>
  <si>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</si>
  <si>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</si>
  <si>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</si>
  <si>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</si>
  <si>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</si>
  <si>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</si>
  <si>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</si>
  <si>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</si>
  <si>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</si>
  <si>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</si>
  <si>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</si>
  <si>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</si>
  <si>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</si>
  <si>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</si>
  <si>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</si>
  <si>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</si>
  <si>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</si>
  <si>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</si>
  <si>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</si>
  <si>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</si>
  <si>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</si>
  <si>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</si>
  <si>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</si>
  <si>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</si>
  <si>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</si>
  <si>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</si>
  <si>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</si>
  <si>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</si>
  <si>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</si>
  <si>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</si>
  <si>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</si>
  <si>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</si>
  <si>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</si>
  <si>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</si>
  <si>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</si>
  <si>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</si>
  <si>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</si>
  <si>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</si>
  <si>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</si>
  <si>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</si>
  <si>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</si>
  <si>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</si>
  <si>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</si>
  <si>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</si>
  <si>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</si>
  <si>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</si>
  <si>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</si>
  <si>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</si>
  <si>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</si>
  <si>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</si>
  <si>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</si>
  <si>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</si>
  <si>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</si>
  <si>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</si>
  <si>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</si>
  <si>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</si>
  <si>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</si>
  <si>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</si>
  <si>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</si>
  <si>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</si>
  <si>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</si>
  <si>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</si>
  <si>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</si>
  <si>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</si>
  <si>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</si>
  <si>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</si>
  <si>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</si>
  <si>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</si>
  <si>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</si>
  <si>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</si>
  <si>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</si>
  <si>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</si>
  <si>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</si>
  <si>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</si>
  <si>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</si>
  <si>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</si>
  <si>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</si>
  <si>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</si>
  <si>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</si>
  <si>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</si>
  <si>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</si>
  <si>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</si>
  <si>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</si>
  <si>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</si>
  <si>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</si>
  <si>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</si>
  <si>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</si>
  <si>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</si>
  <si>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</si>
  <si>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</si>
  <si>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</si>
  <si>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</si>
  <si>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</si>
  <si>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</si>
  <si>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</si>
  <si>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</si>
  <si>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</si>
  <si>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</si>
  <si>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</si>
  <si>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</si>
  <si>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</si>
  <si>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</si>
  <si>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</si>
  <si>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</si>
  <si>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</si>
  <si>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</si>
  <si>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</si>
  <si>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</si>
  <si>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</si>
  <si>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</si>
  <si>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</si>
  <si>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</si>
  <si>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</si>
  <si>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</si>
  <si>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</si>
  <si>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</si>
  <si>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</si>
  <si>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</si>
  <si>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</si>
  <si>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</si>
  <si>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</si>
  <si>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</si>
  <si>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</si>
  <si>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</si>
  <si>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</si>
  <si>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</si>
  <si>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</si>
  <si>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</si>
  <si>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</si>
  <si>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</si>
  <si>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</si>
  <si>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</si>
  <si>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</si>
  <si>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</si>
  <si>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</si>
  <si>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</si>
  <si>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</si>
  <si>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</si>
  <si>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</si>
  <si>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</si>
  <si>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</si>
  <si>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</si>
  <si>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</si>
  <si>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</si>
  <si>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</si>
  <si>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</si>
  <si>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</si>
  <si>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</si>
  <si>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</si>
  <si>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</si>
  <si>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</si>
  <si>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</si>
  <si>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</si>
  <si>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</si>
  <si>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</si>
  <si>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</si>
  <si>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</si>
  <si>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</si>
  <si>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</si>
  <si>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</si>
  <si>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</si>
  <si>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</si>
  <si>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</si>
  <si>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</si>
  <si>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</si>
  <si>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</si>
  <si>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</si>
  <si>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</si>
  <si>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</si>
  <si>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</si>
  <si>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</si>
  <si>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</si>
  <si>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</si>
  <si>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</si>
  <si>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</si>
  <si>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</si>
  <si>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</si>
  <si>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</si>
  <si>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</si>
  <si>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</si>
  <si>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</si>
  <si>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</si>
  <si>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</si>
  <si>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</si>
  <si>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</si>
  <si>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</si>
  <si>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</si>
  <si>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</si>
  <si>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</si>
  <si>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</si>
  <si>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</si>
  <si>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</si>
  <si>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</si>
  <si>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</si>
  <si>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</si>
  <si>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</si>
  <si>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</si>
  <si>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</si>
  <si>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</si>
  <si>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</si>
  <si>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</si>
  <si>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</si>
  <si>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</si>
  <si>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</si>
  <si>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</si>
  <si>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</si>
  <si>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</si>
  <si>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</si>
  <si>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</si>
  <si>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</si>
  <si>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</si>
  <si>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</si>
  <si>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</si>
  <si>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</si>
  <si>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</si>
  <si>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</si>
  <si>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</si>
  <si>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</si>
  <si>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</si>
  <si>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</si>
  <si>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</si>
  <si>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</si>
  <si>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</si>
  <si>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</si>
  <si>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</si>
  <si>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</si>
  <si>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</si>
  <si>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</si>
  <si>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</si>
  <si>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</si>
  <si>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</si>
  <si>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</si>
  <si>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</si>
  <si>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</si>
  <si>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</si>
  <si>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</si>
  <si>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</si>
  <si>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</si>
  <si>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</si>
  <si>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</si>
  <si>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</si>
  <si>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</si>
  <si>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</si>
  <si>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</si>
  <si>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</si>
  <si>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</si>
  <si>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</si>
  <si>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</si>
  <si>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</si>
  <si>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</si>
  <si>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</si>
  <si>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</si>
  <si>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</si>
  <si>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</si>
  <si>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</si>
  <si>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</si>
  <si>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</si>
  <si>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</si>
  <si>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</si>
  <si>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</si>
  <si>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</si>
  <si>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</si>
  <si>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</si>
  <si>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</si>
  <si>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</si>
  <si>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</si>
  <si>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</si>
  <si>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</si>
  <si>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</si>
  <si>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</si>
  <si>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</si>
  <si>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</si>
  <si>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</si>
  <si>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</si>
  <si>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</si>
  <si>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</si>
  <si>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</si>
  <si>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</si>
  <si>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</si>
  <si>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</si>
  <si>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</si>
  <si>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</si>
  <si>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</si>
  <si>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</si>
  <si>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</si>
  <si>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</si>
  <si>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</si>
  <si>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</si>
  <si>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</si>
  <si>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</si>
  <si>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</si>
  <si>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</si>
  <si>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</si>
  <si>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</si>
  <si>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</si>
  <si>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</si>
  <si>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</si>
  <si>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</si>
  <si>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</si>
  <si>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</si>
  <si>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</si>
  <si>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</si>
  <si>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</si>
  <si>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</si>
  <si>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</si>
  <si>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</si>
  <si>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</si>
  <si>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</si>
  <si>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</si>
  <si>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</si>
  <si>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</si>
  <si>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</si>
  <si>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</si>
  <si>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</si>
  <si>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</si>
  <si>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</si>
  <si>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</si>
  <si>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</si>
  <si>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</si>
  <si>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</si>
  <si>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</si>
  <si>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</si>
  <si>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</si>
  <si>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</si>
  <si>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</si>
  <si>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</si>
  <si>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</si>
  <si>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</si>
  <si>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</si>
  <si>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</si>
  <si>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</si>
  <si>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</si>
  <si>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</si>
  <si>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</si>
  <si>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</si>
  <si>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</si>
  <si>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</si>
  <si>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</si>
  <si>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</si>
  <si>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</si>
  <si>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</si>
  <si>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</si>
  <si>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</si>
  <si>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</si>
  <si>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</si>
  <si>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</si>
  <si>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</si>
  <si>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</si>
  <si>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</si>
  <si>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</si>
  <si>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</si>
  <si>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</si>
  <si>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</si>
  <si>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</si>
  <si>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</si>
  <si>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</si>
  <si>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</si>
  <si>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</si>
  <si>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</si>
  <si>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</si>
  <si>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</si>
  <si>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</si>
  <si>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</si>
  <si>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</si>
  <si>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</si>
  <si>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</si>
  <si>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</si>
  <si>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</si>
  <si>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</si>
  <si>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</si>
  <si>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</si>
  <si>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</si>
  <si>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</si>
  <si>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</si>
  <si>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</si>
  <si>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</si>
  <si>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</si>
  <si>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</si>
  <si>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</si>
  <si>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</si>
  <si>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</si>
  <si>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</si>
  <si>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</si>
  <si>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</si>
  <si>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</si>
  <si>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</si>
  <si>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</si>
  <si>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</si>
  <si>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</si>
  <si>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</si>
  <si>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</si>
  <si>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</si>
  <si>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</si>
  <si>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</si>
  <si>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</si>
  <si>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</si>
  <si>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</si>
  <si>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</si>
  <si>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</si>
  <si>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</si>
  <si>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</si>
  <si>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</si>
  <si>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</si>
  <si>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</si>
  <si>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</si>
  <si>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</si>
  <si>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</si>
  <si>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</si>
  <si>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</si>
  <si>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</si>
  <si>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</si>
  <si>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</si>
  <si>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</si>
  <si>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</si>
  <si>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</si>
  <si>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</si>
  <si>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</si>
  <si>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</si>
  <si>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</si>
  <si>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</si>
  <si>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</si>
  <si>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</si>
  <si>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</si>
  <si>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</si>
  <si>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</si>
  <si>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</si>
  <si>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</si>
  <si>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</si>
  <si>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</si>
  <si>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</si>
  <si>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</si>
  <si>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</si>
  <si>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</si>
  <si>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</si>
  <si>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</si>
  <si>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</si>
  <si>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</si>
  <si>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</si>
  <si>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</si>
  <si>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</si>
  <si>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</si>
  <si>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</si>
  <si>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</si>
  <si>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</si>
  <si>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</si>
  <si>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</si>
  <si>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</si>
  <si>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</si>
  <si>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</si>
  <si>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</si>
  <si>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</si>
  <si>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</si>
  <si>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</si>
  <si>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</si>
  <si>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</si>
  <si>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</si>
  <si>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</si>
  <si>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</si>
  <si>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</si>
  <si>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</si>
  <si>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</si>
  <si>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</si>
  <si>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</si>
  <si>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</si>
  <si>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</si>
  <si>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</si>
  <si>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</si>
  <si>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</si>
  <si>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</si>
  <si>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</si>
  <si>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</si>
  <si>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</si>
  <si>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</si>
  <si>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</si>
  <si>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</si>
  <si>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</si>
  <si>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</si>
  <si>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</si>
  <si>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</si>
  <si>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</si>
  <si>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</si>
  <si>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</si>
  <si>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</si>
  <si>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</si>
  <si>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</si>
  <si>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</si>
  <si>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</si>
  <si>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</si>
  <si>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</si>
  <si>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</si>
  <si>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</si>
  <si>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</si>
  <si>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</si>
  <si>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</si>
  <si>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</si>
  <si>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</si>
  <si>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</si>
  <si>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</si>
  <si>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</si>
  <si>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</si>
  <si>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</si>
  <si>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</si>
  <si>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</si>
  <si>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</si>
  <si>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</si>
  <si>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</si>
  <si>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</si>
  <si>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</si>
  <si>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</si>
  <si>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</si>
  <si>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</si>
  <si>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</si>
  <si>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</si>
  <si>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</si>
  <si>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</si>
  <si>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</si>
  <si>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</si>
  <si>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</si>
  <si>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</si>
  <si>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</si>
  <si>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</si>
  <si>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</si>
  <si>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</si>
  <si>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</si>
  <si>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</si>
  <si>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</si>
  <si>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</si>
  <si>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</si>
  <si>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</si>
  <si>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</si>
  <si>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</si>
  <si>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</si>
  <si>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</si>
  <si>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</si>
  <si>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</si>
  <si>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</si>
  <si>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</si>
  <si>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</si>
  <si>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</si>
  <si>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</si>
  <si>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</si>
  <si>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</si>
  <si>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</si>
  <si>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</si>
  <si>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</si>
  <si>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</si>
  <si>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</si>
  <si>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</si>
  <si>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</si>
  <si>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</si>
  <si>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</si>
  <si>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</si>
  <si>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</si>
  <si>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</si>
  <si>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</si>
  <si>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</si>
  <si>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</si>
  <si>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</si>
  <si>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</si>
  <si>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</si>
  <si>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</si>
  <si>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</si>
  <si>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</si>
  <si>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</si>
  <si>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</si>
  <si>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</si>
  <si>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</si>
  <si>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</si>
  <si>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</si>
  <si>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</si>
  <si>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</si>
  <si>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</si>
  <si>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</si>
  <si>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</si>
  <si>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</si>
  <si>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</si>
  <si>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</si>
  <si>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</si>
  <si>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</si>
  <si>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</si>
  <si>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</si>
  <si>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</si>
  <si>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</si>
  <si>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</si>
  <si>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</si>
  <si>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</si>
  <si>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</si>
  <si>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</si>
  <si>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</si>
  <si>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</si>
  <si>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</si>
  <si>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</si>
  <si>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</si>
  <si>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</si>
  <si>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</si>
  <si>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</si>
  <si>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</si>
  <si>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</si>
  <si>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</si>
  <si>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</si>
  <si>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</si>
  <si>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</si>
  <si>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</si>
  <si>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</si>
  <si>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</si>
  <si>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</si>
  <si>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</si>
  <si>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</si>
  <si>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</si>
  <si>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</si>
  <si>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</si>
  <si>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</si>
  <si>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</si>
  <si>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</si>
  <si>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</si>
  <si>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</si>
  <si>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</si>
  <si>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</si>
  <si>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</si>
  <si>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</si>
  <si>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</si>
  <si>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</si>
  <si>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</si>
  <si>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</si>
  <si>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</si>
  <si>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</si>
  <si>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</si>
  <si>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</si>
  <si>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</si>
  <si>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</si>
  <si>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</si>
  <si>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</si>
  <si>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</si>
  <si>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</si>
  <si>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</si>
  <si>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</si>
  <si>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</si>
  <si>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</si>
  <si>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</si>
  <si>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</si>
  <si>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</si>
  <si>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</si>
  <si>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</si>
  <si>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</si>
  <si>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</si>
  <si>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</si>
  <si>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</si>
  <si>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</si>
  <si>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</si>
  <si>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</si>
  <si>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</si>
  <si>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</si>
  <si>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</si>
  <si>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</si>
  <si>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</si>
  <si>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</si>
  <si>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</si>
  <si>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</si>
  <si>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</si>
  <si>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</si>
  <si>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</si>
  <si>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</si>
  <si>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</si>
  <si>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</si>
  <si>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</si>
  <si>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</si>
  <si>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</si>
  <si>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</si>
  <si>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</si>
  <si>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</si>
  <si>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</si>
  <si>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</si>
  <si>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</si>
  <si>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</si>
  <si>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</si>
  <si>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</si>
  <si>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</si>
  <si>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</si>
  <si>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</si>
  <si>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</si>
  <si>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</si>
  <si>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</si>
  <si>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</si>
  <si>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</si>
  <si>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</si>
  <si>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</si>
  <si>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</si>
  <si>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</si>
  <si>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</si>
  <si>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</si>
  <si>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</si>
  <si>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</si>
  <si>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</si>
  <si>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</si>
  <si>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</si>
  <si>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</si>
  <si>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</si>
  <si>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</si>
  <si>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</si>
  <si>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</si>
  <si>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</si>
  <si>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</si>
  <si>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</si>
  <si>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</si>
  <si>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</si>
  <si>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</si>
  <si>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</si>
  <si>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</si>
  <si>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</si>
  <si>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</si>
  <si>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</si>
  <si>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</si>
  <si>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</si>
  <si>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</si>
  <si>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</si>
  <si>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</si>
  <si>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</si>
  <si>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</si>
  <si>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</si>
  <si>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</si>
  <si>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</si>
  <si>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</si>
  <si>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</si>
  <si>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</si>
  <si>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</si>
  <si>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</si>
  <si>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</si>
  <si>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</si>
  <si>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</si>
  <si>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</si>
  <si>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</si>
  <si>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</si>
  <si>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</si>
  <si>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</si>
  <si>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</si>
  <si>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</si>
  <si>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</si>
  <si>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</si>
  <si>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</si>
  <si>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</si>
  <si>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</si>
  <si>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</si>
  <si>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</si>
  <si>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</si>
  <si>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</si>
  <si>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</si>
  <si>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</si>
  <si>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</si>
  <si>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</si>
  <si>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</si>
  <si>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</si>
  <si>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</si>
  <si>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</si>
  <si>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</si>
  <si>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</si>
  <si>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</si>
  <si>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</si>
  <si>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</si>
  <si>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</si>
  <si>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</si>
  <si>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</si>
  <si>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</si>
  <si>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</si>
  <si>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</si>
  <si>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</si>
  <si>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</si>
  <si>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</si>
  <si>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</si>
  <si>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</si>
  <si>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</si>
  <si>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</si>
  <si>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</si>
  <si>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</si>
  <si>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</si>
  <si>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</si>
  <si>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</si>
  <si>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</si>
  <si>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</si>
  <si>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</si>
  <si>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</si>
  <si>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</si>
  <si>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</si>
  <si>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</si>
  <si>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</si>
  <si>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</si>
  <si>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</si>
  <si>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</si>
  <si>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</si>
  <si>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</si>
  <si>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</si>
  <si>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</si>
  <si>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</si>
  <si>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</si>
  <si>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</si>
  <si>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</si>
  <si>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</si>
  <si>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</si>
  <si>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</si>
  <si>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</si>
  <si>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</si>
  <si>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</si>
  <si>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</si>
  <si>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</si>
  <si>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</si>
  <si>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</si>
  <si>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</si>
  <si>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</si>
  <si>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</si>
  <si>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</si>
  <si>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</si>
  <si>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</si>
  <si>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</si>
  <si>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</si>
  <si>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</si>
  <si>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</si>
  <si>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</si>
  <si>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</si>
  <si>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</si>
  <si>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</si>
  <si>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</si>
  <si>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</si>
  <si>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</si>
  <si>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</si>
  <si>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</si>
  <si>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</si>
  <si>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</si>
  <si>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</si>
  <si>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</si>
  <si>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</si>
  <si>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</si>
  <si>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</si>
  <si>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</si>
  <si>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</si>
  <si>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</si>
  <si>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</si>
  <si>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</si>
  <si>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</si>
  <si>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</si>
  <si>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</si>
  <si>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</si>
  <si>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</si>
  <si>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</si>
  <si>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</si>
  <si>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</si>
  <si>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</si>
  <si>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</si>
  <si>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</si>
  <si>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</si>
  <si>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</si>
  <si>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</si>
  <si>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</si>
  <si>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</si>
  <si>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</si>
  <si>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</si>
  <si>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</si>
  <si>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</si>
  <si>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</si>
  <si>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</si>
  <si>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</si>
  <si>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</si>
  <si>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</si>
  <si>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</si>
  <si>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</si>
  <si>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</si>
  <si>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</si>
  <si>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</si>
  <si>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</si>
  <si>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</si>
  <si>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</si>
  <si>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</si>
  <si>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</si>
  <si>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</si>
  <si>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</si>
  <si>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</si>
  <si>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</si>
  <si>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</si>
  <si>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</si>
  <si>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</si>
  <si>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</si>
  <si>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</si>
  <si>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</si>
  <si>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</si>
  <si>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</si>
  <si>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</si>
  <si>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</si>
  <si>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</si>
  <si>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</si>
  <si>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</si>
  <si>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</si>
  <si>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</si>
  <si>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</si>
  <si>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</si>
  <si>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</si>
  <si>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</si>
  <si>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</si>
  <si>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</si>
  <si>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</si>
  <si>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</si>
  <si>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</si>
  <si>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</si>
  <si>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</si>
  <si>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</si>
  <si>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</si>
  <si>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</si>
  <si>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</si>
  <si>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</si>
  <si>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</si>
  <si>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</si>
  <si>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</si>
  <si>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</si>
  <si>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</si>
  <si>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</si>
  <si>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</si>
  <si>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</si>
  <si>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</si>
  <si>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</si>
  <si>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</si>
  <si>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</si>
  <si>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</si>
  <si>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</si>
  <si>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</si>
  <si>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</si>
  <si>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</si>
  <si>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</si>
  <si>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</si>
  <si>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</si>
  <si>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</si>
  <si>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</si>
  <si>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</si>
  <si>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</si>
  <si>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</si>
  <si>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</si>
  <si>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</si>
  <si>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</si>
  <si>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</si>
  <si>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</si>
  <si>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</si>
  <si>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</si>
  <si>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</si>
  <si>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</si>
  <si>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</si>
  <si>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</si>
  <si>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</si>
  <si>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</si>
  <si>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</si>
  <si>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</si>
  <si>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</si>
  <si>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</si>
  <si>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</si>
  <si>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</si>
  <si>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</si>
  <si>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</si>
  <si>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</si>
  <si>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</si>
  <si>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</si>
  <si>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</si>
  <si>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</si>
  <si>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</si>
  <si>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</si>
  <si>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</si>
  <si>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</si>
  <si>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</si>
  <si>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</si>
  <si>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</si>
  <si>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</si>
  <si>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</si>
  <si>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</si>
  <si>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</si>
  <si>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</si>
  <si>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</si>
  <si>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</si>
  <si>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</si>
  <si>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</si>
  <si>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</si>
  <si>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</si>
  <si>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</si>
  <si>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</si>
  <si>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</si>
  <si>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</si>
  <si>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</si>
  <si>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</si>
  <si>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</si>
  <si>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</si>
  <si>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</si>
  <si>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</si>
  <si>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</si>
  <si>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</si>
  <si>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</si>
  <si>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</si>
  <si>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</si>
  <si>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</si>
  <si>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</si>
  <si>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</si>
  <si>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</si>
  <si>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</si>
  <si>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</si>
  <si>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</si>
  <si>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</si>
  <si>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</si>
  <si>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</si>
  <si>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</si>
  <si>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</si>
  <si>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</si>
  <si>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</si>
  <si>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</si>
  <si>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</si>
  <si>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</si>
  <si>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</si>
  <si>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</si>
  <si>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</si>
  <si>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</si>
  <si>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</si>
  <si>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</si>
  <si>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</si>
  <si>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</si>
  <si>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</si>
  <si>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</si>
  <si>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</si>
  <si>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</si>
  <si>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</si>
  <si>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</si>
  <si>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</si>
  <si>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</si>
  <si>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</si>
  <si>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</si>
  <si>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</si>
  <si>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</si>
  <si>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</si>
  <si>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</si>
  <si>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</si>
  <si>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</si>
  <si>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</si>
  <si>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</si>
  <si>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</si>
  <si>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</si>
  <si>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</si>
  <si>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</si>
  <si>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</si>
  <si>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</si>
  <si>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</si>
  <si>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</si>
  <si>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</si>
  <si>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</si>
  <si>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</si>
  <si>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</si>
  <si>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</si>
  <si>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</si>
  <si>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</si>
  <si>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</si>
  <si>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</si>
  <si>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</si>
  <si>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</si>
  <si>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</si>
  <si>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</si>
  <si>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</si>
  <si>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</si>
  <si>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</si>
  <si>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</si>
  <si>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</si>
  <si>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</si>
  <si>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</si>
  <si>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</si>
  <si>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</si>
  <si>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</si>
  <si>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</si>
  <si>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</si>
  <si>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</si>
  <si>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</si>
  <si>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</si>
  <si>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</si>
  <si>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</si>
  <si>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</si>
  <si>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</si>
  <si>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</si>
  <si>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</si>
  <si>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</si>
  <si>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</si>
  <si>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</si>
  <si>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</si>
  <si>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</si>
  <si>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</si>
  <si>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</si>
  <si>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</si>
  <si>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</si>
  <si>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</si>
  <si>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</si>
  <si>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</si>
  <si>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</si>
  <si>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</si>
  <si>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</si>
  <si>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</si>
  <si>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</si>
  <si>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</si>
  <si>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</si>
  <si>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</si>
  <si>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</si>
  <si>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</si>
  <si>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</si>
  <si>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</si>
  <si>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</si>
  <si>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</si>
  <si>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</si>
  <si>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</si>
  <si>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</si>
  <si>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</si>
  <si>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</si>
  <si>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</si>
  <si>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</si>
  <si>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</si>
  <si>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</si>
  <si>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</si>
  <si>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</si>
  <si>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</si>
  <si>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</si>
  <si>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</si>
  <si>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</si>
  <si>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</si>
  <si>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</si>
  <si>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</si>
  <si>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</si>
  <si>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</si>
  <si>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</si>
  <si>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</si>
  <si>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</si>
  <si>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</si>
  <si>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</si>
  <si>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</si>
  <si>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</si>
  <si>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</si>
  <si>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</si>
  <si>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</si>
  <si>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</si>
  <si>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</si>
  <si>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</si>
  <si>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</si>
  <si>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</si>
  <si>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</si>
  <si>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</si>
  <si>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</si>
  <si>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</si>
  <si>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</si>
  <si>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</si>
  <si>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</si>
  <si>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</si>
  <si>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</si>
  <si>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</si>
  <si>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</si>
  <si>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</si>
  <si>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</si>
  <si>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</si>
  <si>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</si>
  <si>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</si>
  <si>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</si>
  <si>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</si>
  <si>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</si>
  <si>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</si>
  <si>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</si>
  <si>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</si>
  <si>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</si>
  <si>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</si>
  <si>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</si>
  <si>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</si>
  <si>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</si>
  <si>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</si>
  <si>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</si>
  <si>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</si>
  <si>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</si>
  <si>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</si>
  <si>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</si>
  <si>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</si>
  <si>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</si>
  <si>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</si>
  <si>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</si>
  <si>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</si>
  <si>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</si>
  <si>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</si>
  <si>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</si>
  <si>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</si>
  <si>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</si>
  <si>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</si>
  <si>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</si>
  <si>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</si>
  <si>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</si>
  <si>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</si>
  <si>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</si>
  <si>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</si>
  <si>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</si>
  <si>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</si>
  <si>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</si>
  <si>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</si>
  <si>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</si>
  <si>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</si>
  <si>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</si>
  <si>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</si>
  <si>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</si>
  <si>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</si>
  <si>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</si>
  <si>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</si>
  <si>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</si>
  <si>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</si>
  <si>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</si>
  <si>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</si>
  <si>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</si>
  <si>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</si>
  <si>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</si>
  <si>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</si>
  <si>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</si>
  <si>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</si>
  <si>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</si>
  <si>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</si>
  <si>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</si>
  <si>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</si>
  <si>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</si>
  <si>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</si>
  <si>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</si>
  <si>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</si>
  <si>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</si>
  <si>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</si>
  <si>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</si>
  <si>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</si>
  <si>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</si>
  <si>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</si>
  <si>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</si>
  <si>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</si>
  <si>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</si>
  <si>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</si>
  <si>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</si>
  <si>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</si>
  <si>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</si>
  <si>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</si>
  <si>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</si>
  <si>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</si>
  <si>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</si>
  <si>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</si>
  <si>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</si>
  <si>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</si>
  <si>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</si>
  <si>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</si>
  <si>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</si>
  <si>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</si>
  <si>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</si>
  <si>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</si>
  <si>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</si>
  <si>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</si>
  <si>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</si>
  <si>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</si>
  <si>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</si>
  <si>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</si>
  <si>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</si>
  <si>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</si>
  <si>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</si>
  <si>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</si>
  <si>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</si>
  <si>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</si>
  <si>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</si>
  <si>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</si>
  <si>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</si>
  <si>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</si>
  <si>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</si>
  <si>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</si>
  <si>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</si>
  <si>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</si>
  <si>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</si>
  <si>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</si>
  <si>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</si>
  <si>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</si>
  <si>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</si>
  <si>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</si>
  <si>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</si>
  <si>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</si>
  <si>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</si>
  <si>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</si>
  <si>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</si>
  <si>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</si>
  <si>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</si>
  <si>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</si>
  <si>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</si>
  <si>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</si>
  <si>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</si>
  <si>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</si>
  <si>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</si>
  <si>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</si>
  <si>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</si>
  <si>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</si>
  <si>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</si>
  <si>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</si>
  <si>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</si>
  <si>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</si>
  <si>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</si>
  <si>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</si>
  <si>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</si>
  <si>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</si>
  <si>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</si>
  <si>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</si>
  <si>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</si>
  <si>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</si>
  <si>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</si>
  <si>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</si>
  <si>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</si>
  <si>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</si>
  <si>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</si>
  <si>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</si>
  <si>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</si>
  <si>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</si>
  <si>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</si>
  <si>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</si>
  <si>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</si>
  <si>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</si>
  <si>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</si>
  <si>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</si>
  <si>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</si>
  <si>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</si>
  <si>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</si>
  <si>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</si>
  <si>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</si>
  <si>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</si>
  <si>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</si>
  <si>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</si>
  <si>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</si>
  <si>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</si>
  <si>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</si>
  <si>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</si>
  <si>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</si>
  <si>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</si>
  <si>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</si>
  <si>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</si>
  <si>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</si>
  <si>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</si>
  <si>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</si>
  <si>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</si>
  <si>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</si>
  <si>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</si>
  <si>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</si>
  <si>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</si>
  <si>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</si>
  <si>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</si>
  <si>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</si>
  <si>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</si>
  <si>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</si>
  <si>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</si>
  <si>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</si>
  <si>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</si>
  <si>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</si>
  <si>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</si>
  <si>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</si>
  <si>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</si>
  <si>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</si>
  <si>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</si>
  <si>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</si>
  <si>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</si>
  <si>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</si>
  <si>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</si>
  <si>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</si>
  <si>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</si>
  <si>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</si>
  <si>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</si>
  <si>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</si>
  <si>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</si>
  <si>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</si>
  <si>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</si>
  <si>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</si>
  <si>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</si>
  <si>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</si>
  <si>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</si>
  <si>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</si>
  <si>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</si>
  <si>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</si>
  <si>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</si>
  <si>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</si>
  <si>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</si>
  <si>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</si>
  <si>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</si>
  <si>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</si>
  <si>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</si>
  <si>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</si>
  <si>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</si>
  <si>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</si>
  <si>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</si>
  <si>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</si>
  <si>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</si>
  <si>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</si>
  <si>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</si>
  <si>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</si>
  <si>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</si>
  <si>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</si>
  <si>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</si>
  <si>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</si>
  <si>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</si>
  <si>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</si>
  <si>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</si>
  <si>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</si>
  <si>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</si>
  <si>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</si>
  <si>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</si>
  <si>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</si>
  <si>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</si>
  <si>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</si>
  <si>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</si>
  <si>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</si>
  <si>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</si>
  <si>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</si>
  <si>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</si>
  <si>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</si>
  <si>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</si>
  <si>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</si>
  <si>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</si>
  <si>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</si>
  <si>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</si>
  <si>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</si>
  <si>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</si>
  <si>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</si>
  <si>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</si>
  <si>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</si>
  <si>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</si>
  <si>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</si>
  <si>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</si>
  <si>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</si>
  <si>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</si>
  <si>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</si>
  <si>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</si>
  <si>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</si>
  <si>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</si>
  <si>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</si>
  <si>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</si>
  <si>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</si>
  <si>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</si>
  <si>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</si>
  <si>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</si>
  <si>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</si>
  <si>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</si>
  <si>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</si>
  <si>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</si>
  <si>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</si>
  <si>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</si>
  <si>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</si>
  <si>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</si>
  <si>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</si>
  <si>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</si>
  <si>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</si>
  <si>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</si>
  <si>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</si>
  <si>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</si>
  <si>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</si>
  <si>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</si>
  <si>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</si>
  <si>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</si>
  <si>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</si>
  <si>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</si>
  <si>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</si>
  <si>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</si>
  <si>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</si>
  <si>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</si>
  <si>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</si>
  <si>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</si>
  <si>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</si>
  <si>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</si>
  <si>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</si>
  <si>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</si>
  <si>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</si>
  <si>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</si>
  <si>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</si>
  <si>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</si>
  <si>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</si>
  <si>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</si>
  <si>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</si>
  <si>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</si>
  <si>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</si>
  <si>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</si>
  <si>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</si>
  <si>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</si>
  <si>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</si>
  <si>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</si>
  <si>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</si>
  <si>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</si>
  <si>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</si>
  <si>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</si>
  <si>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</si>
  <si>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</si>
  <si>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</si>
  <si>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</si>
  <si>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</si>
  <si>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</si>
  <si>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</si>
  <si>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</si>
  <si>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</si>
  <si>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</si>
  <si>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</si>
  <si>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</si>
  <si>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</si>
  <si>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</si>
  <si>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</si>
  <si>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</si>
  <si>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</si>
  <si>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</si>
  <si>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</si>
  <si>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</si>
  <si>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</si>
  <si>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</si>
  <si>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</si>
  <si>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</si>
  <si>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</si>
  <si>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</si>
  <si>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</si>
  <si>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</si>
  <si>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</si>
  <si>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</si>
  <si>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</si>
  <si>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</si>
  <si>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</si>
  <si>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</si>
  <si>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</si>
  <si>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</si>
  <si>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</si>
  <si>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</si>
  <si>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</si>
  <si>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</si>
  <si>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</si>
  <si>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</si>
  <si>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</si>
  <si>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</si>
  <si>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</si>
  <si>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</si>
  <si>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</si>
  <si>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</si>
  <si>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</si>
  <si>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</si>
  <si>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</si>
  <si>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</si>
  <si>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</si>
  <si>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</si>
  <si>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</si>
  <si>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</si>
  <si>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</si>
  <si>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</si>
  <si>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</si>
  <si>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</si>
  <si>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</si>
  <si>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</si>
  <si>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</si>
  <si>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</si>
  <si>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</si>
  <si>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</si>
  <si>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</si>
  <si>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</si>
  <si>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</si>
  <si>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</si>
  <si>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</si>
  <si>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</si>
  <si>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</si>
  <si>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</si>
  <si>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</si>
  <si>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</si>
  <si>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</si>
  <si>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</si>
  <si>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</si>
  <si>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</si>
  <si>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</si>
  <si>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</si>
  <si>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</si>
  <si>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</si>
  <si>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</si>
  <si>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</si>
  <si>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</si>
  <si>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</si>
  <si>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</si>
  <si>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</si>
  <si>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</si>
  <si>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</si>
  <si>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</si>
  <si>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</si>
  <si>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</si>
  <si>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</si>
  <si>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</si>
  <si>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</si>
  <si>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</si>
  <si>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</si>
  <si>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</si>
  <si>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</si>
  <si>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</si>
  <si>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</si>
  <si>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</si>
  <si>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</si>
  <si>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</si>
  <si>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</si>
  <si>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</si>
  <si>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</si>
  <si>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</si>
  <si>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</si>
  <si>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</si>
  <si>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</si>
  <si>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</si>
  <si>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</si>
  <si>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</si>
  <si>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</si>
  <si>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</si>
  <si>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</si>
  <si>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</si>
  <si>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</si>
  <si>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</si>
  <si>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</si>
  <si>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</si>
  <si>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</si>
  <si>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</si>
  <si>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</si>
  <si>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</si>
  <si>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</si>
  <si>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</si>
  <si>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</si>
  <si>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</si>
  <si>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</si>
  <si>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</si>
  <si>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</si>
  <si>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</si>
  <si>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</si>
  <si>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</si>
  <si>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</si>
  <si>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</si>
  <si>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</si>
  <si>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</si>
  <si>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</si>
  <si>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</si>
  <si>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</si>
  <si>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</si>
  <si>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</si>
  <si>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</si>
  <si>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</si>
  <si>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</si>
  <si>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</si>
  <si>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</si>
  <si>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</si>
  <si>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</si>
  <si>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</si>
  <si>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</si>
  <si>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</si>
  <si>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</si>
  <si>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</si>
  <si>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</si>
  <si>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</si>
  <si>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</si>
  <si>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</si>
  <si>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</si>
  <si>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</si>
  <si>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</si>
  <si>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</si>
  <si>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</si>
  <si>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</si>
  <si>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</si>
  <si>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</si>
  <si>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</si>
  <si>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</si>
  <si>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</si>
  <si>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</si>
  <si>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</si>
  <si>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</si>
  <si>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</si>
  <si>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</si>
  <si>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</si>
  <si>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</si>
  <si>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</si>
  <si>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</si>
  <si>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</si>
  <si>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</si>
  <si>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</si>
  <si>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</si>
  <si>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</si>
  <si>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</si>
  <si>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</si>
  <si>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</si>
  <si>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</si>
  <si>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</si>
  <si>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</si>
  <si>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</si>
  <si>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</si>
  <si>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</si>
  <si>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</si>
  <si>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</si>
  <si>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</si>
  <si>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</si>
  <si>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</si>
  <si>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</si>
  <si>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</si>
  <si>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</si>
  <si>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</si>
  <si>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</si>
  <si>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</si>
  <si>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</si>
  <si>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</si>
  <si>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</si>
  <si>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</si>
  <si>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</si>
  <si>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</si>
  <si>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</si>
  <si>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</si>
  <si>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</si>
  <si>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</si>
  <si>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</si>
  <si>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</si>
  <si>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</si>
  <si>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</si>
  <si>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</si>
  <si>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</si>
  <si>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</si>
  <si>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</si>
  <si>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</si>
  <si>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</si>
  <si>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</si>
  <si>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</si>
  <si>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</si>
  <si>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</si>
  <si>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</si>
  <si>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</si>
  <si>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</si>
  <si>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</si>
  <si>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</si>
  <si>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</si>
  <si>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</si>
  <si>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</si>
  <si>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</si>
  <si>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</si>
  <si>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</si>
  <si>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</si>
  <si>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</si>
  <si>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</si>
  <si>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</si>
  <si>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</si>
  <si>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</si>
  <si>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</si>
  <si>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</si>
  <si>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</si>
  <si>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</si>
  <si>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</si>
  <si>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</si>
  <si>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</si>
  <si>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</si>
  <si>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</si>
  <si>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</si>
  <si>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</si>
  <si>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</si>
  <si>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</si>
  <si>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</si>
  <si>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</si>
  <si>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</si>
  <si>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</si>
  <si>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</si>
  <si>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</si>
  <si>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</si>
  <si>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</si>
  <si>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</si>
  <si>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</si>
  <si>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</si>
  <si>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</si>
  <si>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</si>
  <si>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</si>
  <si>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</si>
  <si>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</si>
  <si>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</si>
  <si>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</si>
  <si>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</si>
  <si>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</si>
  <si>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</si>
  <si>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</si>
  <si>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</si>
  <si>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</si>
  <si>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</si>
  <si>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</si>
  <si>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</si>
  <si>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</si>
  <si>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</si>
  <si>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</si>
  <si>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</si>
  <si>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</si>
  <si>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</si>
  <si>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</si>
  <si>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</si>
  <si>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</si>
  <si>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</si>
  <si>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</si>
  <si>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</si>
  <si>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</si>
  <si>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</si>
  <si>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</si>
  <si>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</si>
  <si>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</si>
  <si>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</si>
  <si>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</si>
  <si>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</si>
  <si>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</si>
  <si>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</si>
  <si>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</si>
  <si>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</si>
  <si>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</si>
  <si>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</si>
  <si>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</si>
  <si>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</si>
  <si>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</si>
  <si>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</si>
  <si>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</si>
  <si>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</si>
  <si>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</si>
  <si>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</si>
  <si>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</si>
  <si>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</si>
  <si>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</si>
  <si>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</si>
  <si>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</si>
  <si>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</si>
  <si>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</si>
  <si>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</si>
  <si>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</si>
  <si>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</si>
  <si>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</si>
  <si>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</si>
  <si>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</si>
  <si>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</si>
  <si>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</si>
  <si>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</si>
  <si>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</si>
  <si>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</si>
  <si>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</si>
  <si>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</si>
  <si>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</si>
  <si>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</si>
  <si>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</si>
  <si>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</si>
  <si>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</si>
  <si>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</si>
  <si>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</si>
  <si>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</si>
  <si>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</si>
  <si>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</si>
  <si>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</si>
  <si>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</si>
  <si>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</si>
  <si>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</si>
  <si>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</si>
  <si>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</si>
  <si>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</si>
  <si>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</si>
  <si>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</si>
  <si>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</si>
  <si>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</si>
  <si>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</si>
  <si>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</si>
  <si>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</si>
  <si>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</si>
  <si>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</si>
  <si>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</si>
  <si>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</si>
  <si>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</si>
  <si>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</si>
  <si>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</si>
  <si>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</si>
  <si>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</si>
  <si>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</si>
  <si>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</si>
  <si>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</si>
  <si>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</si>
  <si>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</si>
  <si>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</si>
  <si>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</si>
  <si>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</si>
  <si>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</si>
  <si>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</si>
  <si>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</si>
  <si>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</si>
  <si>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</si>
  <si>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</si>
  <si>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</si>
  <si>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</si>
  <si>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</si>
  <si>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</si>
  <si>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</si>
  <si>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</si>
  <si>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</si>
  <si>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</si>
  <si>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</si>
  <si>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</si>
  <si>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</si>
  <si>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</si>
  <si>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</si>
  <si>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</si>
  <si>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</si>
  <si>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</si>
  <si>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</si>
  <si>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</si>
  <si>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</si>
  <si>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</si>
  <si>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</si>
  <si>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</si>
  <si>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</si>
  <si>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</si>
  <si>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</si>
  <si>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</si>
  <si>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</si>
  <si>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</si>
  <si>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</si>
  <si>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</si>
  <si>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</si>
  <si>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</si>
  <si>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</si>
  <si>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</si>
  <si>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</si>
  <si>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</si>
  <si>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</si>
  <si>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</si>
  <si>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</si>
  <si>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</si>
  <si>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</si>
  <si>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</si>
  <si>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</si>
  <si>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</si>
  <si>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</si>
  <si>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</si>
  <si>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</si>
  <si>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</si>
  <si>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</si>
  <si>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</si>
  <si>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</si>
  <si>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</si>
  <si>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</si>
  <si>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</si>
  <si>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</si>
  <si>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</si>
  <si>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</si>
  <si>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</si>
  <si>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</si>
  <si>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</si>
  <si>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</si>
  <si>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</si>
  <si>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</si>
  <si>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</si>
  <si>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</si>
  <si>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</si>
  <si>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</si>
  <si>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</si>
  <si>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</si>
  <si>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</si>
  <si>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</si>
  <si>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</si>
  <si>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</si>
  <si>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</si>
  <si>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</si>
  <si>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</si>
  <si>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</si>
  <si>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</si>
  <si>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</si>
  <si>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</si>
  <si>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</si>
  <si>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</si>
  <si>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</si>
  <si>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</si>
  <si>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</si>
  <si>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</si>
  <si>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</si>
  <si>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</si>
  <si>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</si>
  <si>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</si>
  <si>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</si>
  <si>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</si>
  <si>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</si>
  <si>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</si>
  <si>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</si>
  <si>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</si>
  <si>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</si>
  <si>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</si>
  <si>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</si>
  <si>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</si>
  <si>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</si>
  <si>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</si>
  <si>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</si>
  <si>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</si>
  <si>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</si>
  <si>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</si>
  <si>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</si>
  <si>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</si>
  <si>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</si>
  <si>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</si>
  <si>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</si>
  <si>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</si>
  <si>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</si>
  <si>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</si>
  <si>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</si>
  <si>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</si>
  <si>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</si>
  <si>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</si>
  <si>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</si>
  <si>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</si>
  <si>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</si>
  <si>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</si>
  <si>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</si>
  <si>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</si>
  <si>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</si>
  <si>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</si>
  <si>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</si>
  <si>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</si>
  <si>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</si>
  <si>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</si>
  <si>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</si>
  <si>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</si>
  <si>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</si>
  <si>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</si>
  <si>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</si>
  <si>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</si>
  <si>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</si>
  <si>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</si>
  <si>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</si>
  <si>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</si>
  <si>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</si>
  <si>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</si>
  <si>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</si>
  <si>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</si>
  <si>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</si>
  <si>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</si>
  <si>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</si>
  <si>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</si>
  <si>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</si>
  <si>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</si>
  <si>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</si>
  <si>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</si>
  <si>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</si>
  <si>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</si>
  <si>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</si>
  <si>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</si>
  <si>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</si>
  <si>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</si>
  <si>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</si>
  <si>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</si>
  <si>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</si>
  <si>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</si>
  <si>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</si>
  <si>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</si>
  <si>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</si>
  <si>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</si>
  <si>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</si>
  <si>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</si>
  <si>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</si>
  <si>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</si>
  <si>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</si>
  <si>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</si>
  <si>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</si>
  <si>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</si>
  <si>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</si>
  <si>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</si>
  <si>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</si>
  <si>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</si>
  <si>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</si>
  <si>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</si>
  <si>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</si>
  <si>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</si>
  <si>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</si>
  <si>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</si>
  <si>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</si>
  <si>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</si>
  <si>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</si>
  <si>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</si>
  <si>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</si>
  <si>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</si>
  <si>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</si>
  <si>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</si>
  <si>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</si>
  <si>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</si>
  <si>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</si>
  <si>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</si>
  <si>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</si>
  <si>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</si>
  <si>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</si>
  <si>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</si>
  <si>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</si>
  <si>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</si>
  <si>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</si>
  <si>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</si>
  <si>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</si>
  <si>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</si>
  <si>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</si>
  <si>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</si>
  <si>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</si>
  <si>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</si>
  <si>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</si>
  <si>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</si>
  <si>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</si>
  <si>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</si>
  <si>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</si>
  <si>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</si>
  <si>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</si>
  <si>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</si>
  <si>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</si>
  <si>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</si>
  <si>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</si>
  <si>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</si>
  <si>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</si>
  <si>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</si>
  <si>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</si>
  <si>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</si>
  <si>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</si>
  <si>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</si>
  <si>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</si>
  <si>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</si>
  <si>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</si>
  <si>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</si>
  <si>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</si>
  <si>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</si>
  <si>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</si>
  <si>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</si>
  <si>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</si>
  <si>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</si>
  <si>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</si>
  <si>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</si>
  <si>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</si>
  <si>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</si>
  <si>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</si>
  <si>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</si>
  <si>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</si>
  <si>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</si>
  <si>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</si>
  <si>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</si>
  <si>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</si>
  <si>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</si>
  <si>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</si>
  <si>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</si>
  <si>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</si>
  <si>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</si>
  <si>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</si>
  <si>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</si>
  <si>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</si>
  <si>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</si>
  <si>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</si>
  <si>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</si>
  <si>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</si>
  <si>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</si>
  <si>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</si>
  <si>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</si>
  <si>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</si>
  <si>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</si>
  <si>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</si>
  <si>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</si>
  <si>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</si>
  <si>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</si>
  <si>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</si>
  <si>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</si>
  <si>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</si>
  <si>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</si>
  <si>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</si>
  <si>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</si>
  <si>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</si>
  <si>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</si>
  <si>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</si>
  <si>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</si>
  <si>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</si>
  <si>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</si>
  <si>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</si>
  <si>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</si>
  <si>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</si>
  <si>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</si>
  <si>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</si>
  <si>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</si>
  <si>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</si>
  <si>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</si>
  <si>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</si>
  <si>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</si>
  <si>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</si>
  <si>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</si>
  <si>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</si>
  <si>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</si>
  <si>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</si>
  <si>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</si>
  <si>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</si>
  <si>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</si>
  <si>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</si>
  <si>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</si>
  <si>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</si>
  <si>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</si>
  <si>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</si>
  <si>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</si>
  <si>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</si>
  <si>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</si>
  <si>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</si>
  <si>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</si>
  <si>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</si>
  <si>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</si>
  <si>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</si>
  <si>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</si>
  <si>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</si>
  <si>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</si>
  <si>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</si>
  <si>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</si>
  <si>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</si>
  <si>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</si>
  <si>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</si>
  <si>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</si>
  <si>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</si>
  <si>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</si>
  <si>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</si>
  <si>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</si>
  <si>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</si>
  <si>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</si>
  <si>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</si>
  <si>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</si>
  <si>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</si>
  <si>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</si>
  <si>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</si>
  <si>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</si>
  <si>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</si>
  <si>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</si>
  <si>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</si>
  <si>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</si>
  <si>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</si>
  <si>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</si>
  <si>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</si>
  <si>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</si>
  <si>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</si>
  <si>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</si>
  <si>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</si>
  <si>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</si>
  <si>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</si>
  <si>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</si>
  <si>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</si>
  <si>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</si>
  <si>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</si>
  <si>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</si>
  <si>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</si>
  <si>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</si>
  <si>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</si>
  <si>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</si>
  <si>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</si>
  <si>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</si>
  <si>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</si>
  <si>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</si>
  <si>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</si>
  <si>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</si>
  <si>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</si>
  <si>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</si>
  <si>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</si>
  <si>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</si>
  <si>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</si>
  <si>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</si>
  <si>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</si>
  <si>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</si>
  <si>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</si>
  <si>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</si>
  <si>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</si>
  <si>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</si>
  <si>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</si>
  <si>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</si>
  <si>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</si>
  <si>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</si>
  <si>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</si>
  <si>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</si>
  <si>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</si>
  <si>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</si>
  <si>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</si>
  <si>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</si>
  <si>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</si>
  <si>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</si>
  <si>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</si>
  <si>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</si>
  <si>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</si>
  <si>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</si>
  <si>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</si>
  <si>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</si>
  <si>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</si>
  <si>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</si>
  <si>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</si>
  <si>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</si>
  <si>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</si>
  <si>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</si>
  <si>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</si>
  <si>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</si>
  <si>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</si>
  <si>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</si>
  <si>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</si>
  <si>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</si>
  <si>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</si>
  <si>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</si>
  <si>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</si>
  <si>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</si>
  <si>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</si>
  <si>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</si>
  <si>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</si>
  <si>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</si>
  <si>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</si>
  <si>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</si>
  <si>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</si>
  <si>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</si>
  <si>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</si>
  <si>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</si>
  <si>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</si>
  <si>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</si>
  <si>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</si>
  <si>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</si>
  <si>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</si>
  <si>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</si>
  <si>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</si>
  <si>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</si>
  <si>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</si>
  <si>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</si>
  <si>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</si>
  <si>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</si>
  <si>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</si>
  <si>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</si>
  <si>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</si>
  <si>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</si>
  <si>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</si>
  <si>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</si>
  <si>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</si>
  <si>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</si>
  <si>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</si>
  <si>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</si>
  <si>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</si>
  <si>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</si>
  <si>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</si>
  <si>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</si>
  <si>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</si>
  <si>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</si>
  <si>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</si>
  <si>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</si>
  <si>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</si>
  <si>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</si>
  <si>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</si>
  <si>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</si>
  <si>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</si>
  <si>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</si>
  <si>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</si>
  <si>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</si>
  <si>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</si>
  <si>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</si>
  <si>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</si>
  <si>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</si>
  <si>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</si>
  <si>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</si>
  <si>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</si>
  <si>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</si>
  <si>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</si>
  <si>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</si>
  <si>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</si>
  <si>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</si>
  <si>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</si>
  <si>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</si>
  <si>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</si>
  <si>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</si>
  <si>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</si>
  <si>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</si>
  <si>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</si>
  <si>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</si>
  <si>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</si>
  <si>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</si>
  <si>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</si>
  <si>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</si>
  <si>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</si>
  <si>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</si>
  <si>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</si>
  <si>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</si>
  <si>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</si>
  <si>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</si>
  <si>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</si>
  <si>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</si>
  <si>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</si>
  <si>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</si>
  <si>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</si>
  <si>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</si>
  <si>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</si>
  <si>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</si>
  <si>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</si>
  <si>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</si>
  <si>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</si>
  <si>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</si>
  <si>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</si>
  <si>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</si>
  <si>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</si>
  <si>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</si>
  <si>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</si>
  <si>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</si>
  <si>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</si>
  <si>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</si>
  <si>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</si>
  <si>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</si>
  <si>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</si>
  <si>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</si>
  <si>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</si>
  <si>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</si>
  <si>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</si>
  <si>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</si>
  <si>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</si>
  <si>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</si>
  <si>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</si>
  <si>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</si>
  <si>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</si>
  <si>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</si>
  <si>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</si>
  <si>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</si>
  <si>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</si>
  <si>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</si>
  <si>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</si>
  <si>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</si>
  <si>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</si>
  <si>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</si>
  <si>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</si>
  <si>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</si>
  <si>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</si>
  <si>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</si>
  <si>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</si>
  <si>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</si>
  <si>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</si>
  <si>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</si>
  <si>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</si>
  <si>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</si>
  <si>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</si>
  <si>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</si>
  <si>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</si>
  <si>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</si>
  <si>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</si>
  <si>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</si>
  <si>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</si>
  <si>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</si>
  <si>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</si>
  <si>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</si>
  <si>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</si>
  <si>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</si>
  <si>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</si>
  <si>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</si>
  <si>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</si>
  <si>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</si>
  <si>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</si>
  <si>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</si>
  <si>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</si>
  <si>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</si>
  <si>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</si>
  <si>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</si>
  <si>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</si>
  <si>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</si>
  <si>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</si>
  <si>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</si>
  <si>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</si>
  <si>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</si>
  <si>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</si>
  <si>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</si>
  <si>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</si>
  <si>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</si>
  <si>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</si>
  <si>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</si>
  <si>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</si>
  <si>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</si>
  <si>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</si>
  <si>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</si>
  <si>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</si>
  <si>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</si>
  <si>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</si>
  <si>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</si>
  <si>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</si>
  <si>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</si>
  <si>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</si>
  <si>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</si>
  <si>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</si>
  <si>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</si>
  <si>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</si>
  <si>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</si>
  <si>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</si>
  <si>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</si>
  <si>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</si>
  <si>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</si>
  <si>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</si>
  <si>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</si>
  <si>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</si>
  <si>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</si>
  <si>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</si>
  <si>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</si>
  <si>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</si>
  <si>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</si>
  <si>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</si>
  <si>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</si>
  <si>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</si>
  <si>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</si>
  <si>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</si>
  <si>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</si>
  <si>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</si>
  <si>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</si>
  <si>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</si>
  <si>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</si>
  <si>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</si>
  <si>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</si>
  <si>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</si>
  <si>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</si>
  <si>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</si>
  <si>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</si>
  <si>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</si>
  <si>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</si>
  <si>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</si>
  <si>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</si>
  <si>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</si>
  <si>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</si>
  <si>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</si>
  <si>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</si>
  <si>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</si>
  <si>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</si>
  <si>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</si>
  <si>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</si>
  <si>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</si>
  <si>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</si>
  <si>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</si>
  <si>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</si>
  <si>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</si>
  <si>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</si>
  <si>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</si>
  <si>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</si>
  <si>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</si>
  <si>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</si>
  <si>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</si>
  <si>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</si>
  <si>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</si>
  <si>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</si>
  <si>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</si>
  <si>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</si>
  <si>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</si>
  <si>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</si>
  <si>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</si>
  <si>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</si>
  <si>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</si>
  <si>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</si>
  <si>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</si>
  <si>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</si>
  <si>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</si>
  <si>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</si>
  <si>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</si>
  <si>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</si>
  <si>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</si>
  <si>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</si>
  <si>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</si>
  <si>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</si>
  <si>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</si>
  <si>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</si>
  <si>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</si>
  <si>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</si>
  <si>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</si>
  <si>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</si>
  <si>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</si>
  <si>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</si>
  <si>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</si>
  <si>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</si>
  <si>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</si>
  <si>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</si>
  <si>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</si>
  <si>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</si>
  <si>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</si>
  <si>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</si>
  <si>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</si>
  <si>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</si>
  <si>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</si>
  <si>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</si>
  <si>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</si>
  <si>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</si>
  <si>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</si>
  <si>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</si>
  <si>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</si>
  <si>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</si>
  <si>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</si>
  <si>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</si>
  <si>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</si>
  <si>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</si>
  <si>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</si>
  <si>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</si>
  <si>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</si>
  <si>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</si>
  <si>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</si>
  <si>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</si>
  <si>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</si>
  <si>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</si>
  <si>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</si>
  <si>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</si>
  <si>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</si>
  <si>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</si>
  <si>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</si>
  <si>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</si>
  <si>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</si>
  <si>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</si>
  <si>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</si>
  <si>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</si>
  <si>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</si>
  <si>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</si>
  <si>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</si>
  <si>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</si>
  <si>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</si>
  <si>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</si>
  <si>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</si>
  <si>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</si>
  <si>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</si>
  <si>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</si>
  <si>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</si>
  <si>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</si>
  <si>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</si>
  <si>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</si>
  <si>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</si>
  <si>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</si>
  <si>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</si>
  <si>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</si>
  <si>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</si>
  <si>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</si>
  <si>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</si>
  <si>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</si>
  <si>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</si>
  <si>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</si>
  <si>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</si>
  <si>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</si>
  <si>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</si>
  <si>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</si>
  <si>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</si>
  <si>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</si>
  <si>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</si>
  <si>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</si>
  <si>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</si>
  <si>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</si>
  <si>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</si>
  <si>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</si>
  <si>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</si>
  <si>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</si>
  <si>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</si>
  <si>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</si>
  <si>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</si>
  <si>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</si>
  <si>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</si>
  <si>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</si>
  <si>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</si>
  <si>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</si>
  <si>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</si>
  <si>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</si>
  <si>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</si>
  <si>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</si>
  <si>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</si>
  <si>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</si>
  <si>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</si>
  <si>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</si>
  <si>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</si>
  <si>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</si>
  <si>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</si>
  <si>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</si>
  <si>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</si>
  <si>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</si>
  <si>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</si>
  <si>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</si>
  <si>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</si>
  <si>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</si>
  <si>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</si>
  <si>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</si>
  <si>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</si>
  <si>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</si>
  <si>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</si>
  <si>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</si>
  <si>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</si>
  <si>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</si>
  <si>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</si>
  <si>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</si>
  <si>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</si>
  <si>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</si>
  <si>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</si>
  <si>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</si>
  <si>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</si>
  <si>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</si>
  <si>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</si>
  <si>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</si>
  <si>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</si>
  <si>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</si>
  <si>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</si>
  <si>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</si>
  <si>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</si>
  <si>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</si>
  <si>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</si>
  <si>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</si>
  <si>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</si>
  <si>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</si>
  <si>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</si>
  <si>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</si>
  <si>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</si>
  <si>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</si>
  <si>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</si>
  <si>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</si>
  <si>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</si>
  <si>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</si>
  <si>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</si>
  <si>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</si>
  <si>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</si>
  <si>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</si>
  <si>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</si>
  <si>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</si>
  <si>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</si>
  <si>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</si>
  <si>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</si>
  <si>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</si>
  <si>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</si>
  <si>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</si>
  <si>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</si>
  <si>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</si>
  <si>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</si>
  <si>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</si>
  <si>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</si>
  <si>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</si>
  <si>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</si>
  <si>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</si>
  <si>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</si>
  <si>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</si>
  <si>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</si>
  <si>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</si>
  <si>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</si>
  <si>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</si>
  <si>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</si>
  <si>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</si>
  <si>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</si>
  <si>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</si>
  <si>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</si>
  <si>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</si>
  <si>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</si>
  <si>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</si>
  <si>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</si>
  <si>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</si>
  <si>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</si>
  <si>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</si>
  <si>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</si>
  <si>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</si>
  <si>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</si>
  <si>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</si>
  <si>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</si>
  <si>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</si>
  <si>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</si>
  <si>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</si>
  <si>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</si>
  <si>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</si>
  <si>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</si>
  <si>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</si>
  <si>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</si>
  <si>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</si>
  <si>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</si>
  <si>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</si>
  <si>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</si>
  <si>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</si>
  <si>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</si>
  <si>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</si>
  <si>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</si>
  <si>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</si>
  <si>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</si>
  <si>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</si>
  <si>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</si>
  <si>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</si>
  <si>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</si>
  <si>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</si>
  <si>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</si>
  <si>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</si>
  <si>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</si>
  <si>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</si>
  <si>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</si>
  <si>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</si>
  <si>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</si>
  <si>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</si>
  <si>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</si>
  <si>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</si>
  <si>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</si>
  <si>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</si>
  <si>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</si>
  <si>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</si>
  <si>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</si>
  <si>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</si>
  <si>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</si>
  <si>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</si>
  <si>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</si>
  <si>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</si>
  <si>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</si>
  <si>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</si>
  <si>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</si>
  <si>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</si>
  <si>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</si>
  <si>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</si>
  <si>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</si>
  <si>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</si>
  <si>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</si>
  <si>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</si>
  <si>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</si>
  <si>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</si>
  <si>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</si>
  <si>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</si>
  <si>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</si>
  <si>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</si>
  <si>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</si>
  <si>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</si>
  <si>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</si>
  <si>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</si>
  <si>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</si>
  <si>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</si>
  <si>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</si>
  <si>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</si>
  <si>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</si>
  <si>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</si>
  <si>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</si>
  <si>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</si>
  <si>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</si>
  <si>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</si>
  <si>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</si>
  <si>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</si>
  <si>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</si>
  <si>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</si>
  <si>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</si>
  <si>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</si>
  <si>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</si>
  <si>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</si>
  <si>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</si>
  <si>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</si>
  <si>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</si>
  <si>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</si>
  <si>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</si>
  <si>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</si>
  <si>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</si>
  <si>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</si>
  <si>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</si>
  <si>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</si>
  <si>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</si>
  <si>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</si>
  <si>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</si>
  <si>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</si>
  <si>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</si>
  <si>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</si>
  <si>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</si>
  <si>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</si>
  <si>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</si>
  <si>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</si>
  <si>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</si>
  <si>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</si>
  <si>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</si>
  <si>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</si>
  <si>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</si>
  <si>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</si>
  <si>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</si>
  <si>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</si>
  <si>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</si>
  <si>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</si>
  <si>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</si>
  <si>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</si>
  <si>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</si>
  <si>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</si>
  <si>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</si>
  <si>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</si>
  <si>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</si>
  <si>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</si>
  <si>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</si>
  <si>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</si>
  <si>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</si>
  <si>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</si>
  <si>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</si>
  <si>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</si>
  <si>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</si>
  <si>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</si>
  <si>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</si>
  <si>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</si>
  <si>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</si>
  <si>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</si>
  <si>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</si>
  <si>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</si>
  <si>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</si>
  <si>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</si>
  <si>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</si>
  <si>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</si>
  <si>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</si>
  <si>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</si>
  <si>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</si>
  <si>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</si>
  <si>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</si>
  <si>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</si>
  <si>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</si>
  <si>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</si>
  <si>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</si>
  <si>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</si>
  <si>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</si>
  <si>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</si>
  <si>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</si>
  <si>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</si>
  <si>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</si>
  <si>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</si>
  <si>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</si>
  <si>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</si>
  <si>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</si>
  <si>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</si>
  <si>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</si>
  <si>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</si>
  <si>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</si>
  <si>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</si>
  <si>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</si>
  <si>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</si>
  <si>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</si>
  <si>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</si>
  <si>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</si>
  <si>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</si>
  <si>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</si>
  <si>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</si>
  <si>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</si>
  <si>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</si>
  <si>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</si>
  <si>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</si>
  <si>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</si>
  <si>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</si>
  <si>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</si>
  <si>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</si>
  <si>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</si>
  <si>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</si>
  <si>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</si>
  <si>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</si>
  <si>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</si>
  <si>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</si>
  <si>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</si>
  <si>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</si>
  <si>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</si>
  <si>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</si>
  <si>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</si>
  <si>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</si>
  <si>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</si>
  <si>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</si>
  <si>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</si>
  <si>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</si>
  <si>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</si>
  <si>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</si>
  <si>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</si>
  <si>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</si>
  <si>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</si>
  <si>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</si>
  <si>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</si>
  <si>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</si>
  <si>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</si>
  <si>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</si>
  <si>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</si>
  <si>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</si>
  <si>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</si>
  <si>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</si>
  <si>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</si>
  <si>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</si>
  <si>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</si>
  <si>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</si>
  <si>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</si>
  <si>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</si>
  <si>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</si>
  <si>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</si>
  <si>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</si>
  <si>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</si>
  <si>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</si>
  <si>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</si>
  <si>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</si>
  <si>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</si>
  <si>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</si>
  <si>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</si>
  <si>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</si>
  <si>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</si>
  <si>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</si>
  <si>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</si>
  <si>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</si>
  <si>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</si>
  <si>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</si>
  <si>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</si>
  <si>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</si>
  <si>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</si>
  <si>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</si>
  <si>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</si>
  <si>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</si>
  <si>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</si>
  <si>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</si>
  <si>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</si>
  <si>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</si>
  <si>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</si>
  <si>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</si>
  <si>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</si>
  <si>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</si>
  <si>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</si>
  <si>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</si>
  <si>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</si>
  <si>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</si>
  <si>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</si>
  <si>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</si>
  <si>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</si>
  <si>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</si>
  <si>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</si>
  <si>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</si>
  <si>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</si>
  <si>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</si>
  <si>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</si>
  <si>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</si>
  <si>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</si>
  <si>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</si>
  <si>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</si>
  <si>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</si>
  <si>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</si>
  <si>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</si>
  <si>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</si>
  <si>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</si>
  <si>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</si>
  <si>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</si>
  <si>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</si>
  <si>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</si>
  <si>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</si>
  <si>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</si>
  <si>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</si>
  <si>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</si>
  <si>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</si>
  <si>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</si>
  <si>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</si>
  <si>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</si>
  <si>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</si>
  <si>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</si>
  <si>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</si>
  <si>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</si>
  <si>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</si>
  <si>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</si>
  <si>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</si>
  <si>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</si>
  <si>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</si>
  <si>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</si>
  <si>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</si>
  <si>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</si>
  <si>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</si>
  <si>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</si>
  <si>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</si>
  <si>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</si>
  <si>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</si>
  <si>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</si>
  <si>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</si>
  <si>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</si>
  <si>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</si>
  <si>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</si>
  <si>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</si>
  <si>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</si>
  <si>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</si>
  <si>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</si>
  <si>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</si>
  <si>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</si>
  <si>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</si>
  <si>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</si>
  <si>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</si>
  <si>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</si>
  <si>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</si>
  <si>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</si>
  <si>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</si>
  <si>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</si>
  <si>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</si>
  <si>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</si>
  <si>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</si>
  <si>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</si>
  <si>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</si>
  <si>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</si>
  <si>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</si>
  <si>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</si>
  <si>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</si>
  <si>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</si>
  <si>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</si>
  <si>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</si>
  <si>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</si>
  <si>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</si>
  <si>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</si>
  <si>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</si>
  <si>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</si>
  <si>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</si>
  <si>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</si>
  <si>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</si>
  <si>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</si>
  <si>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</si>
  <si>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</si>
  <si>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</si>
  <si>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</si>
  <si>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</si>
  <si>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</si>
  <si>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</si>
  <si>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</si>
  <si>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</si>
  <si>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</si>
  <si>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</si>
  <si>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</si>
  <si>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</si>
  <si>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</si>
  <si>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</si>
  <si>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</si>
  <si>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</si>
  <si>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</si>
  <si>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</si>
  <si>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</si>
  <si>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</si>
  <si>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</si>
  <si>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</si>
  <si>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</si>
  <si>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</si>
  <si>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</si>
  <si>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</si>
  <si>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</si>
  <si>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</si>
  <si>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</si>
  <si>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</si>
  <si>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</si>
  <si>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</si>
  <si>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</si>
  <si>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</si>
  <si>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</si>
  <si>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</si>
  <si>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</si>
  <si>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</si>
  <si>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</si>
  <si>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</si>
  <si>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</si>
  <si>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</si>
  <si>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</si>
  <si>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</si>
  <si>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</si>
  <si>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</si>
  <si>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</si>
  <si>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</si>
  <si>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</si>
  <si>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</si>
  <si>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</si>
  <si>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</si>
  <si>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</si>
  <si>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</si>
  <si>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</si>
  <si>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</si>
  <si>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</si>
  <si>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</si>
  <si>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</si>
  <si>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</si>
  <si>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</si>
  <si>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</si>
  <si>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</si>
  <si>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</si>
  <si>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</si>
  <si>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</si>
  <si>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</si>
  <si>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</si>
  <si>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</si>
  <si>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</si>
  <si>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</si>
  <si>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</si>
  <si>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</si>
  <si>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</si>
  <si>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</si>
  <si>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</si>
  <si>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</si>
  <si>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</si>
  <si>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</si>
  <si>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</si>
  <si>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</si>
  <si>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</si>
  <si>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</si>
  <si>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</si>
  <si>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</si>
  <si>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</si>
  <si>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</si>
  <si>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</si>
  <si>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</si>
  <si>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</si>
  <si>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</si>
  <si>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</si>
  <si>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</si>
  <si>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</si>
  <si>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</si>
  <si>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</si>
  <si>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</si>
  <si>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</si>
  <si>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</si>
  <si>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</si>
  <si>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</si>
  <si>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</si>
  <si>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</si>
  <si>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</si>
  <si>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</si>
  <si>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</si>
  <si>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</si>
  <si>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</si>
  <si>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</si>
  <si>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</si>
  <si>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</si>
  <si>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</si>
  <si>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</si>
  <si>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</si>
  <si>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</si>
  <si>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</si>
  <si>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</si>
  <si>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</si>
  <si>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</si>
  <si>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</si>
  <si>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</si>
  <si>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</si>
  <si>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</si>
  <si>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</si>
  <si>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</si>
  <si>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</si>
  <si>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</si>
  <si>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</si>
  <si>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</si>
  <si>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</si>
  <si>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</si>
  <si>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</si>
  <si>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</si>
  <si>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</si>
  <si>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</si>
  <si>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</si>
  <si>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</si>
  <si>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</si>
  <si>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</si>
  <si>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</si>
  <si>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</si>
  <si>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</si>
  <si>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</si>
  <si>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</si>
  <si>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</si>
  <si>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</si>
  <si>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</si>
  <si>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</si>
  <si>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</si>
  <si>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</si>
  <si>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</si>
  <si>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</si>
  <si>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</si>
  <si>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</si>
  <si>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</si>
  <si>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</si>
  <si>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</si>
  <si>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</si>
  <si>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</si>
  <si>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</si>
  <si>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</si>
  <si>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</si>
  <si>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</si>
  <si>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</si>
  <si>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</si>
  <si>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</si>
  <si>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</si>
  <si>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</si>
  <si>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</si>
  <si>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</si>
  <si>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</si>
  <si>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</si>
  <si>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</si>
  <si>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</si>
  <si>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</si>
  <si>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</si>
  <si>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</si>
  <si>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</si>
  <si>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</si>
  <si>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</si>
  <si>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</si>
  <si>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</si>
  <si>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</si>
  <si>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</si>
  <si>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</si>
  <si>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</si>
  <si>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</si>
  <si>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</si>
  <si>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</si>
  <si>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</si>
  <si>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</si>
  <si>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</si>
  <si>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</si>
  <si>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</si>
  <si>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</si>
  <si>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</si>
  <si>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</si>
  <si>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</si>
  <si>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</si>
  <si>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</si>
  <si>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</si>
  <si>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</si>
  <si>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</si>
  <si>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</si>
  <si>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</si>
  <si>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</si>
  <si>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</si>
  <si>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</si>
  <si>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</si>
  <si>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</si>
  <si>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</si>
  <si>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</si>
  <si>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</si>
  <si>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</si>
  <si>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</si>
  <si>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</si>
  <si>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</si>
  <si>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</si>
  <si>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</si>
  <si>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</si>
  <si>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</si>
  <si>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</si>
  <si>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</si>
  <si>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</si>
  <si>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</si>
  <si>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</si>
  <si>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</si>
  <si>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</si>
  <si>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</si>
  <si>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</si>
  <si>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</si>
  <si>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</si>
  <si>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</si>
  <si>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</si>
  <si>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</si>
  <si>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</si>
  <si>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</si>
  <si>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</si>
  <si>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</si>
  <si>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</si>
  <si>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</si>
  <si>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</si>
  <si>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</si>
  <si>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</si>
  <si>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</si>
  <si>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</si>
  <si>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</si>
  <si>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</si>
  <si>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</si>
  <si>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</si>
  <si>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</si>
  <si>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</si>
  <si>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</si>
  <si>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</si>
  <si>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</si>
  <si>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</si>
  <si>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</si>
  <si>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</si>
  <si>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</si>
  <si>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</si>
  <si>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</si>
  <si>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</si>
  <si>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</si>
  <si>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</si>
  <si>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</si>
  <si>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</si>
  <si>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</si>
  <si>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</si>
  <si>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</si>
  <si>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</si>
  <si>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</si>
  <si>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</si>
  <si>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</si>
  <si>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</si>
  <si>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</si>
  <si>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</si>
  <si>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</si>
  <si>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</si>
  <si>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</si>
  <si>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</si>
  <si>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</si>
  <si>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</si>
  <si>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</si>
  <si>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</si>
  <si>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</si>
  <si>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</si>
  <si>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</si>
  <si>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</si>
  <si>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</si>
  <si>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</si>
  <si>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</si>
  <si>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</si>
  <si>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</si>
  <si>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</si>
  <si>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</si>
  <si>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</si>
  <si>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</si>
  <si>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</si>
  <si>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</si>
  <si>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</si>
  <si>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</si>
  <si>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</si>
  <si>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</si>
  <si>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</si>
  <si>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</si>
  <si>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</si>
  <si>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</si>
  <si>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</si>
  <si>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</si>
  <si>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</si>
  <si>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</si>
  <si>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</si>
  <si>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</si>
  <si>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</si>
  <si>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</si>
  <si>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</si>
  <si>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</si>
  <si>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</si>
  <si>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</si>
  <si>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</si>
  <si>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</si>
  <si>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</si>
  <si>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</si>
  <si>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</si>
  <si>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</si>
  <si>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</si>
  <si>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</si>
  <si>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</si>
  <si>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</si>
  <si>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</si>
  <si>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</si>
  <si>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</si>
  <si>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</si>
  <si>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</si>
  <si>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</si>
  <si>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</si>
  <si>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</si>
  <si>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</si>
  <si>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</si>
  <si>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</si>
  <si>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</si>
  <si>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</si>
  <si>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</si>
  <si>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</si>
  <si>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</si>
  <si>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</si>
  <si>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</si>
  <si>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</si>
  <si>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</si>
  <si>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</si>
  <si>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</si>
  <si>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</si>
  <si>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</si>
  <si>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</si>
  <si>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</si>
  <si>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</si>
  <si>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</si>
  <si>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</si>
  <si>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</si>
  <si>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</si>
  <si>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</si>
  <si>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</si>
  <si>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</si>
  <si>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</si>
  <si>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</si>
  <si>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</si>
  <si>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</si>
  <si>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</si>
  <si>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</si>
  <si>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</si>
  <si>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</si>
  <si>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</si>
  <si>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</si>
  <si>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</si>
  <si>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</si>
  <si>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</si>
  <si>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</si>
  <si>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</si>
  <si>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</si>
  <si>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</si>
  <si>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</si>
  <si>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</si>
  <si>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</si>
  <si>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</si>
  <si>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</si>
  <si>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</si>
  <si>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</si>
  <si>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</si>
  <si>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</si>
  <si>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</si>
  <si>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</si>
  <si>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</si>
  <si>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</si>
  <si>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</si>
  <si>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</si>
  <si>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</si>
  <si>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</si>
  <si>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</si>
  <si>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</si>
  <si>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</si>
  <si>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</si>
  <si>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</si>
  <si>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</si>
  <si>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</si>
  <si>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</si>
  <si>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</si>
  <si>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</si>
  <si>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</si>
  <si>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</si>
  <si>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</si>
  <si>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</si>
  <si>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</si>
  <si>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</si>
  <si>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</si>
  <si>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</si>
  <si>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</si>
  <si>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</si>
  <si>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</si>
  <si>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</si>
  <si>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</si>
  <si>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</si>
  <si>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</si>
  <si>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</si>
  <si>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</si>
  <si>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</si>
  <si>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</si>
  <si>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</si>
  <si>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</si>
  <si>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</si>
  <si>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</si>
  <si>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</si>
  <si>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</si>
  <si>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</si>
  <si>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</si>
  <si>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</si>
  <si>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</si>
  <si>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</si>
  <si>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</si>
  <si>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</si>
  <si>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</si>
  <si>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</si>
  <si>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</si>
  <si>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</si>
  <si>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</si>
  <si>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</si>
  <si>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</si>
  <si>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</si>
  <si>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</si>
  <si>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</si>
  <si>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</si>
  <si>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</si>
  <si>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</si>
  <si>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</si>
  <si>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</si>
  <si>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</si>
  <si>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</si>
  <si>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</si>
  <si>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</si>
  <si>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</si>
  <si>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</si>
  <si>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</si>
  <si>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</si>
  <si>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</si>
  <si>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</si>
  <si>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</si>
  <si>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</si>
  <si>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</si>
  <si>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</si>
  <si>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</si>
  <si>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</si>
  <si>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</si>
  <si>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</si>
  <si>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</si>
  <si>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</si>
  <si>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</si>
  <si>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</si>
  <si>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</si>
  <si>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</si>
  <si>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</si>
  <si>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</si>
  <si>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</si>
  <si>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</si>
  <si>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</si>
  <si>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</si>
  <si>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</si>
  <si>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</si>
  <si>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</si>
  <si>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</si>
  <si>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</si>
  <si>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</si>
  <si>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</si>
  <si>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</si>
  <si>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</si>
  <si>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</si>
  <si>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</si>
  <si>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</si>
  <si>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</si>
  <si>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</si>
  <si>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</si>
  <si>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</si>
  <si>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</si>
  <si>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</si>
  <si>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</si>
  <si>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</si>
  <si>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</si>
  <si>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</si>
  <si>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</si>
  <si>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</si>
  <si>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</si>
  <si>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</si>
  <si>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</si>
  <si>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</si>
  <si>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</si>
  <si>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</si>
  <si>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</si>
  <si>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</si>
  <si>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</si>
  <si>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</si>
  <si>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</si>
  <si>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</si>
  <si>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</si>
  <si>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</si>
  <si>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</si>
  <si>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</si>
  <si>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</si>
  <si>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</si>
  <si>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</si>
  <si>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</si>
  <si>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</si>
  <si>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</si>
  <si>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</si>
  <si>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</si>
  <si>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</si>
  <si>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</si>
  <si>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</si>
  <si>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</si>
  <si>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</si>
  <si>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</si>
  <si>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</si>
  <si>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</si>
  <si>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</si>
  <si>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</si>
  <si>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</si>
  <si>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</si>
  <si>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</si>
  <si>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</si>
  <si>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</si>
  <si>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</si>
  <si>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</si>
  <si>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</si>
  <si>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</si>
  <si>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</si>
  <si>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</si>
  <si>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</si>
  <si>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</si>
  <si>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</si>
  <si>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</si>
  <si>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</si>
  <si>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</si>
  <si>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</si>
  <si>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</si>
  <si>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</si>
  <si>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</si>
  <si>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</si>
  <si>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</si>
  <si>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</si>
  <si>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</si>
  <si>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</si>
  <si>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</si>
  <si>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</si>
  <si>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</si>
  <si>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</si>
  <si>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</si>
  <si>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</si>
  <si>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</si>
  <si>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</si>
  <si>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</si>
  <si>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</si>
  <si>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</si>
  <si>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</si>
  <si>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</si>
  <si>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</si>
  <si>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</si>
  <si>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</si>
  <si>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</si>
  <si>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</si>
  <si>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</si>
  <si>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</si>
  <si>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</si>
  <si>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</si>
  <si>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</si>
  <si>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</si>
  <si>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</si>
  <si>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</si>
  <si>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</si>
  <si>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</si>
  <si>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</si>
  <si>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</si>
  <si>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</si>
  <si>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</si>
  <si>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</si>
  <si>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</si>
  <si>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</si>
  <si>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</si>
  <si>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</si>
  <si>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</si>
  <si>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</si>
  <si>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</si>
  <si>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</si>
  <si>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</si>
  <si>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</si>
  <si>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</si>
  <si>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</si>
  <si>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</si>
  <si>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</si>
  <si>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</si>
  <si>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</si>
  <si>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</si>
  <si>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</si>
  <si>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</si>
  <si>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</si>
  <si>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</si>
  <si>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</si>
  <si>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</si>
  <si>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</si>
  <si>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</si>
  <si>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</si>
  <si>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</si>
  <si>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</si>
  <si>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</si>
  <si>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</si>
  <si>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</si>
  <si>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</si>
  <si>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</si>
  <si>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</si>
  <si>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</si>
  <si>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</si>
  <si>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</si>
  <si>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</si>
  <si>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</si>
  <si>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</si>
  <si>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</si>
  <si>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</si>
  <si>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</si>
  <si>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</si>
  <si>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</si>
  <si>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</si>
  <si>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</si>
  <si>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</si>
  <si>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</si>
  <si>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</si>
  <si>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</si>
  <si>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</si>
  <si>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</si>
  <si>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</si>
  <si>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</si>
  <si>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</si>
  <si>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</si>
  <si>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</si>
  <si>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</si>
  <si>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</si>
  <si>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</si>
  <si>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</si>
  <si>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</si>
  <si>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</si>
  <si>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</si>
  <si>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</si>
  <si>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</si>
  <si>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</si>
  <si>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</si>
  <si>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</si>
  <si>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</si>
  <si>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</si>
  <si>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</si>
  <si>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</si>
  <si>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</si>
  <si>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</si>
  <si>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</si>
  <si>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</si>
  <si>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</si>
  <si>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</si>
  <si>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</si>
  <si>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</si>
  <si>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</si>
  <si>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</si>
  <si>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</si>
  <si>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</si>
  <si>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</si>
  <si>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</si>
  <si>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</si>
  <si>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</si>
  <si>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</si>
  <si>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</si>
  <si>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</si>
  <si>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</si>
  <si>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</si>
  <si>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</si>
  <si>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</si>
  <si>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</si>
  <si>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</si>
  <si>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</si>
  <si>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</si>
  <si>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</si>
  <si>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</si>
  <si>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</si>
  <si>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</si>
  <si>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</si>
  <si>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</si>
  <si>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</si>
  <si>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</si>
  <si>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</si>
  <si>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</si>
  <si>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</si>
  <si>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</si>
  <si>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</si>
  <si>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</si>
  <si>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</si>
  <si>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</si>
  <si>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</si>
  <si>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</si>
  <si>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</si>
  <si>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</si>
  <si>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</si>
  <si>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</si>
  <si>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</si>
  <si>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</si>
  <si>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</si>
  <si>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</si>
  <si>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</si>
  <si>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</si>
  <si>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</si>
  <si>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</si>
  <si>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</si>
  <si>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</si>
  <si>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</si>
  <si>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</si>
  <si>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</si>
  <si>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</si>
  <si>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</si>
  <si>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</si>
  <si>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</si>
  <si>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</si>
  <si>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</si>
  <si>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</si>
  <si>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</si>
  <si>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</si>
  <si>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</si>
  <si>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</si>
  <si>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</si>
  <si>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</si>
  <si>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</si>
  <si>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</si>
  <si>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</si>
  <si>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</si>
  <si>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</si>
  <si>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</si>
  <si>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</si>
  <si>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</si>
  <si>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</si>
  <si>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</si>
  <si>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</si>
  <si>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</si>
  <si>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</si>
  <si>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</si>
  <si>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</si>
  <si>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</si>
  <si>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</si>
  <si>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</si>
  <si>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</si>
  <si>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</si>
  <si>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</si>
  <si>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</si>
  <si>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</si>
  <si>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</si>
  <si>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</si>
  <si>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</si>
  <si>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</si>
  <si>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</si>
  <si>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</si>
  <si>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</si>
  <si>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</si>
  <si>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</si>
  <si>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</si>
  <si>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</si>
  <si>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</si>
  <si>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</si>
  <si>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</si>
  <si>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</si>
  <si>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</si>
  <si>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</si>
  <si>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</si>
  <si>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</si>
  <si>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</si>
  <si>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</si>
  <si>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</si>
  <si>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</si>
  <si>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</si>
  <si>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</si>
  <si>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</si>
  <si>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</si>
  <si>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</si>
  <si>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</si>
  <si>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</si>
  <si>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</si>
  <si>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</si>
  <si>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</si>
  <si>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</si>
  <si>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</si>
  <si>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</si>
  <si>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</si>
  <si>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</si>
  <si>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</si>
  <si>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</si>
  <si>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</si>
  <si>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</si>
  <si>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</si>
  <si>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</si>
  <si>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</si>
  <si>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</si>
  <si>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</si>
  <si>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</si>
  <si>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</si>
  <si>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</si>
  <si>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</si>
  <si>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</si>
  <si>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</si>
  <si>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</si>
  <si>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</si>
  <si>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</si>
  <si>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</si>
  <si>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</si>
  <si>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</si>
  <si>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</si>
  <si>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</si>
  <si>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</si>
  <si>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</si>
  <si>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</si>
  <si>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</si>
  <si>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</si>
  <si>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</si>
  <si>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</si>
  <si>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</si>
  <si>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</si>
  <si>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</si>
  <si>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</si>
  <si>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</si>
  <si>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</si>
  <si>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</si>
  <si>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</si>
  <si>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</si>
  <si>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</si>
  <si>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</si>
  <si>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</si>
  <si>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</si>
  <si>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</si>
  <si>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</si>
  <si>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</si>
  <si>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</si>
  <si>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</si>
  <si>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</si>
  <si>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</si>
  <si>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</si>
  <si>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</si>
  <si>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</si>
  <si>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</si>
  <si>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</si>
  <si>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</si>
  <si>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</si>
  <si>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</si>
  <si>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</si>
  <si>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</si>
  <si>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</si>
  <si>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</si>
  <si>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</si>
  <si>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</si>
  <si>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</si>
  <si>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</si>
  <si>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</si>
  <si>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</si>
  <si>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</si>
  <si>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</si>
  <si>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</si>
  <si>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</si>
  <si>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</si>
  <si>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</si>
  <si>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</si>
  <si>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</si>
  <si>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</si>
  <si>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</si>
  <si>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</si>
  <si>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</si>
  <si>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</si>
  <si>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</si>
  <si>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</si>
  <si>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</si>
  <si>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</si>
  <si>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</si>
  <si>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</si>
  <si>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</si>
  <si>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</si>
  <si>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</si>
  <si>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</si>
  <si>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</si>
  <si>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</si>
  <si>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</si>
  <si>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</si>
  <si>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</si>
  <si>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</si>
  <si>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</si>
  <si>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</si>
  <si>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</si>
  <si>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</si>
  <si>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</si>
  <si>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</si>
  <si>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</si>
  <si>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</si>
  <si>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</si>
  <si>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</si>
  <si>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</si>
  <si>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</si>
  <si>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</si>
  <si>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</si>
  <si>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</si>
  <si>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</si>
  <si>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</si>
  <si>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</si>
  <si>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</si>
  <si>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</si>
  <si>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</si>
  <si>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</si>
  <si>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</si>
  <si>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</si>
  <si>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</si>
  <si>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</si>
  <si>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</si>
  <si>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</si>
  <si>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</si>
  <si>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</si>
  <si>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</si>
  <si>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</si>
  <si>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</si>
  <si>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</si>
  <si>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</si>
  <si>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</si>
  <si>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</si>
  <si>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</si>
  <si>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</si>
  <si>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</si>
  <si>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</si>
  <si>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</si>
  <si>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</si>
  <si>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</si>
  <si>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</si>
  <si>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</si>
  <si>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</si>
  <si>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</si>
  <si>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</si>
  <si>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</si>
  <si>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</si>
  <si>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</si>
  <si>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</si>
  <si>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</si>
  <si>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</si>
  <si>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</si>
  <si>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</si>
  <si>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</si>
  <si>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</si>
  <si>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</si>
  <si>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</si>
  <si>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</si>
  <si>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</si>
  <si>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</si>
  <si>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</si>
  <si>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</si>
  <si>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</si>
  <si>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</si>
  <si>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</si>
  <si>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</si>
  <si>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</si>
  <si>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</si>
  <si>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</si>
  <si>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</si>
  <si>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</si>
  <si>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</si>
  <si>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</si>
  <si>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</si>
  <si>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</si>
  <si>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</si>
  <si>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</si>
  <si>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</si>
  <si>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</si>
  <si>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</si>
  <si>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</si>
  <si>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</si>
  <si>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</si>
  <si>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</si>
  <si>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</si>
  <si>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</si>
  <si>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</si>
  <si>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</si>
  <si>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</si>
  <si>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</si>
  <si>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</si>
  <si>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</si>
  <si>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</si>
  <si>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</si>
  <si>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</si>
  <si>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</si>
  <si>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</si>
  <si>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</si>
  <si>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</si>
  <si>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</si>
  <si>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</si>
  <si>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</si>
  <si>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</si>
  <si>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</si>
  <si>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</si>
  <si>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</si>
  <si>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</si>
  <si>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</si>
  <si>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</si>
  <si>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</si>
  <si>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</si>
  <si>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</si>
  <si>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</si>
  <si>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</si>
  <si>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</si>
  <si>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</si>
  <si>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</si>
  <si>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</si>
  <si>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</si>
  <si>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</si>
  <si>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</si>
  <si>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</si>
  <si>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</si>
  <si>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</si>
  <si>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</si>
  <si>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</si>
  <si>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</si>
  <si>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</si>
  <si>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</si>
  <si>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</si>
  <si>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</si>
  <si>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</si>
  <si>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</si>
  <si>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</si>
  <si>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</si>
  <si>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</si>
  <si>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</si>
  <si>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</si>
  <si>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</si>
  <si>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</si>
  <si>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</si>
  <si>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</si>
  <si>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</si>
  <si>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</si>
  <si>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</si>
  <si>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</si>
  <si>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</si>
  <si>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</si>
  <si>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</si>
  <si>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</si>
  <si>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</si>
  <si>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</si>
  <si>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</si>
  <si>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</si>
  <si>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</si>
  <si>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</si>
  <si>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</si>
  <si>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</si>
  <si>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</si>
  <si>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</si>
  <si>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</si>
  <si>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</si>
  <si>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</si>
  <si>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</si>
  <si>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</si>
  <si>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</si>
  <si>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</si>
  <si>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</si>
  <si>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</si>
  <si>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</si>
  <si>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</si>
  <si>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</si>
  <si>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</si>
  <si>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</si>
  <si>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</si>
  <si>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</si>
  <si>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</si>
  <si>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</si>
  <si>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</si>
  <si>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</si>
  <si>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</si>
  <si>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</si>
  <si>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</si>
  <si>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</si>
  <si>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</si>
  <si>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</si>
  <si>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</si>
  <si>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</si>
  <si>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</si>
  <si>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</si>
  <si>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</si>
  <si>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</si>
  <si>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</si>
  <si>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</si>
  <si>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</si>
  <si>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</si>
  <si>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</si>
  <si>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</si>
  <si>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</si>
  <si>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</si>
  <si>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</si>
  <si>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</si>
  <si>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</si>
  <si>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</si>
  <si>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</si>
  <si>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</si>
  <si>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</si>
  <si>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</si>
  <si>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</si>
  <si>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</si>
  <si>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</si>
  <si>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</si>
  <si>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</si>
  <si>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</si>
  <si>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</si>
  <si>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</si>
  <si>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</si>
  <si>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</si>
  <si>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</si>
  <si>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</si>
  <si>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</si>
  <si>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</si>
  <si>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</si>
  <si>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</si>
  <si>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</si>
  <si>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</si>
  <si>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</si>
  <si>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</si>
  <si>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</si>
  <si>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</si>
  <si>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</si>
  <si>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</si>
  <si>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</si>
  <si>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</si>
  <si>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</si>
  <si>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</si>
  <si>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</si>
  <si>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</si>
  <si>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</si>
  <si>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</si>
  <si>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</si>
  <si>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</si>
  <si>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</si>
  <si>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</si>
  <si>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</si>
  <si>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</si>
  <si>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</si>
  <si>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</si>
  <si>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</si>
  <si>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</si>
  <si>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</si>
  <si>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</si>
  <si>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</si>
  <si>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</si>
  <si>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</si>
  <si>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</si>
  <si>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</si>
  <si>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</si>
  <si>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</si>
  <si>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</si>
  <si>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</si>
  <si>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</si>
  <si>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</si>
  <si>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</si>
  <si>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</si>
  <si>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</si>
  <si>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</si>
  <si>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</si>
  <si>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</si>
  <si>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</si>
  <si>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</si>
  <si>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</si>
  <si>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</si>
  <si>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</si>
  <si>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</si>
  <si>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</si>
  <si>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</si>
  <si>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</si>
  <si>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</si>
  <si>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</si>
  <si>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</si>
  <si>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</si>
  <si>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</si>
  <si>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</si>
  <si>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</si>
  <si>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</si>
  <si>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</si>
  <si>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</si>
  <si>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</si>
  <si>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</si>
  <si>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</si>
  <si>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</si>
  <si>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</si>
  <si>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</si>
  <si>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</si>
  <si>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</si>
  <si>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</si>
  <si>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</si>
  <si>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</si>
  <si>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</si>
  <si>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</si>
  <si>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</si>
  <si>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</si>
  <si>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</si>
  <si>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</si>
  <si>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</si>
  <si>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</si>
  <si>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</si>
  <si>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</si>
  <si>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</si>
  <si>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</si>
  <si>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</si>
  <si>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</si>
  <si>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</si>
  <si>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</si>
  <si>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</si>
  <si>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</si>
  <si>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</si>
  <si>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</si>
  <si>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</si>
  <si>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</si>
  <si>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</si>
  <si>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</si>
  <si>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</si>
  <si>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</si>
  <si>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</si>
  <si>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</si>
  <si>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</si>
  <si>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</si>
  <si>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</si>
  <si>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</si>
  <si>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</si>
  <si>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</si>
  <si>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</si>
  <si>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</si>
  <si>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</si>
  <si>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</si>
  <si>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</si>
  <si>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</si>
  <si>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</si>
  <si>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</si>
  <si>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</si>
  <si>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</si>
  <si>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</si>
  <si>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</si>
  <si>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</si>
  <si>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</si>
  <si>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</si>
  <si>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</si>
  <si>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</si>
  <si>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</si>
  <si>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</si>
  <si>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</si>
  <si>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</si>
  <si>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</si>
  <si>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</si>
  <si>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</si>
  <si>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</si>
  <si>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</si>
  <si>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</si>
  <si>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</si>
  <si>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</si>
  <si>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</si>
  <si>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</si>
  <si>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</si>
  <si>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</si>
  <si>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</si>
  <si>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</si>
  <si>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</si>
  <si>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</si>
  <si>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</si>
  <si>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</si>
  <si>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</si>
  <si>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</si>
  <si>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</si>
  <si>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</si>
  <si>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</si>
  <si>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</si>
  <si>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</si>
  <si>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</si>
  <si>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</si>
  <si>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</si>
  <si>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</si>
  <si>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</si>
  <si>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</si>
  <si>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</si>
  <si>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</si>
  <si>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</si>
  <si>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</si>
  <si>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</si>
  <si>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</si>
  <si>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</si>
  <si>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</si>
  <si>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</si>
  <si>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</si>
  <si>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</si>
  <si>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</si>
  <si>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</si>
  <si>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</si>
  <si>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</si>
  <si>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</si>
  <si>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</si>
  <si>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</si>
  <si>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</si>
  <si>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</si>
  <si>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</si>
  <si>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</si>
  <si>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</si>
  <si>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</si>
  <si>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</si>
  <si>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</si>
  <si>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</si>
  <si>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</si>
  <si>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</si>
  <si>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</si>
  <si>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</si>
  <si>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</si>
  <si>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</si>
  <si>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</si>
  <si>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</si>
  <si>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</si>
  <si>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</si>
  <si>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</si>
  <si>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</si>
  <si>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</si>
  <si>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</si>
  <si>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</si>
  <si>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</si>
  <si>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</si>
  <si>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</si>
  <si>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</si>
  <si>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</si>
  <si>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</si>
  <si>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</si>
  <si>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</si>
  <si>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</si>
  <si>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</si>
  <si>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</si>
  <si>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</si>
  <si>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</si>
  <si>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</si>
  <si>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</si>
  <si>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</si>
  <si>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</si>
  <si>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</si>
  <si>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</si>
  <si>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</si>
  <si>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</si>
  <si>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</si>
  <si>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</si>
  <si>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</si>
  <si>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</si>
  <si>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</si>
  <si>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</si>
  <si>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</si>
  <si>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</si>
  <si>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</si>
  <si>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</si>
  <si>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</si>
  <si>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</si>
  <si>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</si>
  <si>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</si>
  <si>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</si>
  <si>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</si>
  <si>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</si>
  <si>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</si>
  <si>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</si>
  <si>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</si>
  <si>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</si>
  <si>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</si>
  <si>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</si>
  <si>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</si>
  <si>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</si>
  <si>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</si>
  <si>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</si>
  <si>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</si>
  <si>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</si>
  <si>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</si>
  <si>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</si>
  <si>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</si>
  <si>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</si>
  <si>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</si>
  <si>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</si>
  <si>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</si>
  <si>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</si>
  <si>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</si>
  <si>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</si>
  <si>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</si>
  <si>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</si>
  <si>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</si>
  <si>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</si>
  <si>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</si>
  <si>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</si>
  <si>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</si>
  <si>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</si>
  <si>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</si>
  <si>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</si>
  <si>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</si>
  <si>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</si>
  <si>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</si>
  <si>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</si>
  <si>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</si>
  <si>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</si>
  <si>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</si>
  <si>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</si>
  <si>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</si>
  <si>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</si>
  <si>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</si>
  <si>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</si>
  <si>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</si>
  <si>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</si>
  <si>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</si>
  <si>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</si>
  <si>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</si>
  <si>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</si>
  <si>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</si>
  <si>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</si>
  <si>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</si>
  <si>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</si>
  <si>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</si>
  <si>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</si>
  <si>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</si>
  <si>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</si>
  <si>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</si>
  <si>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</si>
  <si>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</si>
  <si>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</si>
  <si>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</si>
  <si>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</si>
  <si>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</si>
  <si>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</si>
  <si>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</si>
  <si>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</si>
  <si>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</si>
  <si>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</si>
  <si>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</si>
  <si>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</si>
  <si>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</si>
  <si>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</si>
  <si>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</si>
  <si>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</si>
  <si>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</si>
  <si>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</si>
  <si>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</si>
  <si>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</si>
  <si>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</si>
  <si>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</si>
  <si>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</si>
  <si>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</si>
  <si>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</si>
  <si>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</si>
  <si>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</si>
  <si>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</si>
  <si>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</si>
  <si>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</si>
  <si>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</si>
  <si>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</si>
  <si>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</si>
  <si>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</si>
  <si>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</si>
  <si>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</si>
  <si>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</si>
  <si>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</si>
  <si>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</si>
  <si>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</si>
  <si>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</si>
  <si>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</si>
  <si>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</si>
  <si>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</si>
  <si>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</si>
  <si>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</si>
  <si>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</si>
  <si>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</si>
  <si>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</si>
  <si>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</si>
  <si>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</si>
  <si>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</si>
  <si>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</si>
  <si>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</si>
  <si>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</si>
  <si>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</si>
  <si>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</si>
  <si>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</si>
  <si>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</si>
  <si>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</si>
  <si>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</si>
  <si>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</si>
  <si>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</si>
  <si>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</si>
  <si>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</si>
  <si>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</si>
  <si>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</si>
  <si>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</si>
  <si>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</si>
  <si>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</si>
  <si>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</si>
  <si>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</si>
  <si>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</si>
  <si>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</si>
  <si>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</si>
  <si>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</si>
  <si>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</si>
  <si>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</si>
  <si>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</si>
  <si>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</si>
  <si>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</si>
  <si>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</si>
  <si>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</si>
  <si>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</si>
  <si>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</si>
  <si>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</si>
  <si>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</si>
  <si>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</si>
  <si>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</si>
  <si>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</si>
  <si>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</si>
  <si>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</si>
  <si>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</si>
  <si>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</si>
  <si>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</si>
  <si>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</si>
  <si>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</si>
  <si>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</si>
  <si>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</si>
  <si>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</si>
  <si>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</si>
  <si>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</si>
  <si>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</si>
  <si>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</si>
  <si>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</si>
  <si>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</si>
  <si>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</si>
  <si>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</si>
  <si>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</si>
  <si>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</si>
  <si>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</si>
  <si>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</si>
  <si>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</si>
  <si>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</si>
  <si>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</si>
  <si>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</si>
  <si>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</si>
  <si>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</si>
  <si>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</si>
  <si>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</si>
  <si>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</si>
  <si>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</si>
  <si>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</si>
  <si>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</si>
  <si>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</si>
  <si>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</si>
  <si>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</si>
  <si>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</si>
  <si>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</si>
  <si>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</si>
  <si>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</si>
  <si>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</si>
  <si>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</si>
  <si>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</si>
  <si>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</si>
  <si>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</si>
  <si>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</si>
  <si>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</si>
  <si>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</si>
  <si>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</si>
  <si>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</si>
  <si>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</si>
  <si>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</si>
  <si>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</si>
  <si>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</si>
  <si>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</si>
  <si>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</si>
  <si>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</si>
  <si>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</si>
  <si>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</si>
  <si>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</si>
  <si>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</si>
  <si>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</si>
  <si>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</si>
  <si>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</si>
  <si>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</si>
  <si>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</si>
  <si>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</si>
  <si>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</si>
  <si>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</si>
  <si>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</si>
  <si>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</si>
  <si>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</si>
  <si>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</si>
  <si>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</si>
  <si>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</si>
  <si>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</si>
  <si>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</si>
  <si>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</si>
  <si>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</si>
  <si>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</si>
  <si>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</si>
  <si>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</si>
  <si>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</si>
  <si>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</si>
  <si>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</si>
  <si>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</si>
  <si>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</si>
  <si>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</si>
  <si>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</si>
  <si>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</si>
  <si>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</si>
  <si>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</si>
  <si>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</si>
  <si>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</si>
  <si>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</si>
  <si>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</si>
  <si>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</si>
  <si>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</si>
  <si>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</si>
  <si>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</si>
  <si>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</si>
  <si>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</si>
  <si>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</si>
  <si>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</si>
  <si>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</si>
  <si>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</si>
  <si>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</si>
  <si>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</si>
  <si>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</si>
  <si>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</si>
  <si>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</si>
  <si>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</si>
  <si>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</si>
  <si>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</si>
  <si>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</si>
  <si>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</si>
  <si>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</si>
  <si>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</si>
  <si>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</si>
  <si>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</si>
  <si>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</si>
  <si>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</si>
  <si>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</si>
  <si>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</si>
  <si>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</si>
  <si>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</si>
  <si>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</si>
  <si>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</si>
  <si>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</si>
  <si>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</si>
  <si>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</si>
  <si>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</si>
  <si>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</si>
  <si>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</si>
  <si>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</si>
  <si>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</si>
  <si>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</si>
  <si>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</si>
  <si>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</si>
  <si>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</si>
  <si>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</si>
  <si>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</si>
  <si>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</si>
  <si>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</si>
  <si>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</si>
  <si>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</si>
  <si>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</si>
  <si>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</si>
  <si>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</si>
  <si>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</si>
  <si>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</si>
  <si>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</si>
  <si>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</si>
  <si>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</si>
  <si>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</si>
  <si>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</si>
  <si>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</si>
  <si>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</si>
  <si>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</si>
  <si>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</si>
  <si>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</si>
  <si>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</si>
  <si>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</si>
  <si>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</si>
  <si>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</si>
  <si>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</si>
  <si>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</si>
  <si>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</si>
  <si>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</si>
  <si>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</si>
  <si>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</si>
  <si>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</si>
  <si>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</si>
  <si>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</si>
  <si>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</si>
  <si>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</si>
  <si>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</si>
  <si>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</si>
  <si>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</si>
  <si>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</si>
  <si>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</si>
  <si>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</si>
  <si>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</si>
  <si>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</si>
  <si>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</si>
  <si>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</si>
  <si>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</si>
  <si>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</si>
  <si>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</si>
  <si>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</si>
  <si>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</si>
  <si>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</si>
  <si>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</si>
  <si>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</si>
  <si>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</si>
  <si>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</si>
  <si>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</si>
  <si>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</si>
  <si>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</si>
  <si>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</si>
  <si>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</si>
  <si>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</si>
  <si>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</si>
  <si>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</si>
  <si>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</si>
  <si>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</si>
  <si>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</si>
  <si>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</si>
  <si>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</si>
  <si>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</si>
  <si>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</si>
  <si>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</si>
  <si>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</si>
  <si>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</si>
  <si>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</si>
  <si>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</si>
  <si>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</si>
  <si>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</si>
  <si>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</si>
  <si>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</si>
  <si>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</si>
  <si>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</si>
  <si>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</si>
  <si>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</si>
  <si>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</si>
  <si>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</si>
  <si>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</si>
  <si>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</si>
  <si>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</si>
  <si>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</si>
  <si>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</si>
  <si>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</si>
  <si>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</si>
  <si>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</si>
  <si>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</si>
  <si>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</si>
  <si>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</si>
  <si>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</si>
  <si>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</si>
  <si>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</si>
  <si>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</si>
  <si>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</si>
  <si>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</si>
  <si>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</si>
  <si>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</si>
  <si>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</si>
  <si>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</si>
  <si>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</si>
  <si>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</si>
  <si>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</si>
  <si>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</si>
  <si>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</si>
  <si>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</si>
  <si>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</si>
  <si>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</si>
  <si>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</si>
  <si>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</si>
  <si>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</si>
  <si>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</si>
  <si>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</si>
  <si>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</si>
  <si>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</si>
  <si>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</si>
  <si>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</si>
  <si>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</si>
  <si>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</si>
  <si>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</si>
  <si>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</si>
  <si>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</si>
  <si>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</si>
  <si>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</si>
  <si>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</si>
  <si>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</si>
  <si>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</si>
  <si>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</si>
  <si>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</si>
  <si>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</si>
  <si>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</si>
  <si>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</si>
  <si>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</si>
  <si>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</si>
  <si>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</si>
  <si>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</si>
  <si>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</si>
  <si>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</si>
  <si>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</si>
  <si>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</si>
  <si>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</si>
  <si>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</si>
  <si>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</si>
  <si>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</si>
  <si>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</si>
  <si>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</si>
  <si>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</si>
  <si>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</si>
  <si>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</si>
  <si>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</si>
  <si>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</si>
  <si>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</si>
  <si>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</si>
  <si>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</si>
  <si>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</si>
  <si>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</si>
  <si>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</si>
  <si>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</si>
  <si>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</si>
  <si>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</si>
  <si>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</si>
  <si>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</si>
  <si>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</si>
  <si>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</si>
  <si>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</si>
  <si>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</si>
  <si>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</si>
  <si>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</si>
  <si>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</si>
  <si>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</si>
  <si>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</si>
  <si>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</si>
  <si>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</si>
  <si>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</si>
  <si>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</si>
  <si>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</si>
  <si>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</si>
  <si>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</si>
  <si>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</si>
  <si>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</si>
  <si>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</si>
  <si>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</si>
  <si>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</si>
  <si>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</si>
  <si>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</si>
  <si>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</si>
  <si>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</si>
  <si>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</si>
  <si>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</si>
  <si>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</si>
  <si>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</si>
  <si>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</si>
  <si>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</si>
  <si>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</si>
  <si>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</si>
  <si>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</si>
  <si>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</si>
  <si>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</si>
  <si>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</si>
  <si>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</si>
  <si>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</si>
  <si>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</si>
  <si>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</si>
  <si>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</si>
  <si>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</si>
  <si>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</si>
  <si>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</si>
  <si>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</si>
  <si>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</si>
  <si>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</si>
  <si>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</si>
  <si>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</si>
  <si>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</si>
  <si>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</si>
  <si>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</si>
  <si>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</si>
  <si>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</si>
  <si>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</si>
  <si>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</si>
  <si>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</si>
  <si>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</si>
  <si>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</si>
  <si>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</si>
  <si>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</si>
  <si>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</si>
  <si>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</si>
  <si>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</si>
  <si>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</si>
  <si>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</si>
  <si>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</si>
  <si>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</si>
  <si>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</si>
  <si>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</si>
  <si>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</si>
  <si>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</si>
  <si>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</si>
  <si>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</si>
  <si>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</si>
  <si>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</si>
  <si>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</si>
  <si>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</si>
  <si>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</si>
  <si>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</si>
  <si>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</si>
  <si>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</si>
  <si>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</si>
  <si>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</si>
  <si>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</si>
  <si>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</si>
  <si>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</si>
  <si>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</si>
  <si>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</si>
  <si>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</si>
  <si>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</si>
  <si>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</si>
  <si>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</si>
  <si>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</si>
  <si>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</si>
  <si>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</si>
  <si>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</si>
  <si>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</si>
  <si>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</si>
  <si>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</si>
  <si>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</si>
  <si>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</si>
  <si>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</si>
  <si>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</si>
  <si>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</si>
  <si>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</si>
  <si>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</si>
  <si>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</si>
  <si>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</si>
  <si>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</si>
  <si>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</si>
  <si>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</si>
  <si>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</si>
  <si>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</si>
  <si>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</si>
  <si>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</si>
  <si>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</si>
  <si>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</si>
  <si>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</si>
  <si>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</si>
  <si>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</si>
  <si>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</si>
  <si>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</si>
  <si>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</si>
  <si>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</si>
  <si>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</si>
  <si>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</si>
  <si>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</si>
  <si>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</si>
  <si>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</si>
  <si>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</si>
  <si>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</si>
  <si>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</si>
  <si>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</si>
  <si>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</si>
  <si>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</si>
  <si>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</si>
  <si>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</si>
  <si>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</si>
  <si>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</si>
  <si>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</si>
  <si>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</si>
  <si>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</si>
  <si>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</si>
  <si>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</si>
  <si>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</si>
  <si>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</si>
  <si>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</si>
  <si>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</si>
  <si>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</si>
  <si>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</si>
  <si>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</si>
  <si>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</si>
  <si>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</si>
  <si>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</si>
  <si>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</si>
  <si>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</si>
  <si>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</si>
  <si>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</si>
  <si>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</si>
  <si>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</si>
  <si>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</si>
  <si>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</si>
  <si>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</si>
  <si>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</si>
  <si>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</si>
  <si>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</si>
  <si>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</si>
  <si>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</si>
  <si>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</si>
  <si>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</si>
  <si>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</si>
  <si>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</si>
  <si>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</si>
  <si>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</si>
  <si>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</si>
  <si>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</si>
  <si>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</si>
  <si>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</si>
  <si>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</si>
  <si>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</si>
  <si>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</si>
  <si>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</si>
  <si>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</si>
  <si>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</si>
  <si>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</si>
  <si>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</si>
  <si>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</si>
  <si>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</si>
  <si>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</si>
  <si>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</si>
  <si>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</si>
  <si>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</si>
  <si>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</si>
  <si>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</si>
  <si>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</si>
  <si>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</si>
  <si>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</si>
  <si>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</si>
  <si>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</si>
  <si>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</si>
  <si>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</si>
  <si>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</si>
  <si>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</si>
  <si>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</si>
  <si>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</si>
  <si>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</si>
  <si>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</si>
  <si>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</si>
  <si>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</si>
  <si>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</si>
  <si>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</si>
  <si>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</si>
  <si>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</si>
  <si>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</si>
  <si>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</si>
  <si>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</si>
  <si>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</si>
  <si>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</si>
  <si>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</si>
  <si>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</si>
  <si>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</si>
  <si>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</si>
  <si>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</si>
  <si>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</si>
  <si>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</si>
  <si>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</si>
  <si>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</si>
  <si>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</si>
  <si>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</si>
  <si>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</si>
  <si>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</si>
  <si>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</si>
  <si>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</si>
  <si>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</si>
  <si>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</si>
  <si>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</si>
  <si>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</si>
  <si>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</si>
  <si>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</si>
  <si>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</si>
  <si>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</si>
  <si>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</si>
  <si>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</si>
  <si>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</si>
  <si>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</si>
  <si>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</si>
  <si>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</si>
  <si>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</si>
  <si>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</si>
  <si>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</si>
  <si>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</si>
  <si>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</si>
  <si>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</si>
  <si>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</si>
  <si>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</si>
  <si>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</si>
  <si>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</si>
  <si>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</si>
  <si>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</si>
  <si>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</si>
  <si>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</si>
  <si>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</si>
  <si>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</si>
  <si>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</si>
  <si>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</si>
  <si>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</si>
  <si>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</si>
  <si>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</si>
  <si>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</si>
  <si>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</si>
  <si>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</si>
  <si>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</si>
  <si>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</si>
  <si>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</si>
  <si>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</si>
  <si>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</si>
  <si>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</si>
  <si>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</si>
  <si>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</si>
  <si>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</si>
  <si>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</si>
  <si>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</si>
  <si>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</si>
  <si>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</si>
  <si>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</si>
  <si>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</si>
  <si>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</si>
  <si>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</si>
  <si>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</si>
  <si>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</si>
  <si>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</si>
  <si>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</si>
  <si>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</si>
  <si>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</si>
  <si>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</si>
  <si>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</si>
  <si>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</si>
  <si>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</si>
  <si>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</si>
  <si>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</si>
  <si>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</si>
  <si>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</si>
  <si>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</si>
  <si>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</si>
  <si>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</si>
  <si>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</si>
  <si>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</si>
  <si>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</si>
  <si>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</si>
  <si>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</si>
  <si>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</si>
  <si>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</si>
  <si>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</si>
  <si>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</si>
  <si>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</si>
  <si>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</si>
  <si>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</si>
  <si>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</si>
  <si>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</si>
  <si>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</si>
  <si>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</si>
  <si>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</si>
  <si>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</si>
  <si>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</si>
  <si>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</si>
  <si>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</si>
  <si>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</si>
  <si>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</si>
  <si>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</si>
  <si>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</si>
  <si>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</si>
  <si>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</si>
  <si>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</si>
  <si>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</si>
  <si>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</si>
  <si>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</si>
  <si>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</si>
  <si>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</si>
  <si>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</si>
  <si>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</si>
  <si>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</si>
  <si>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</si>
  <si>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</si>
  <si>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</si>
  <si>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</si>
  <si>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</si>
  <si>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</si>
  <si>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</si>
  <si>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</si>
  <si>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</si>
  <si>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</si>
  <si>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</si>
  <si>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</si>
  <si>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</si>
  <si>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</si>
  <si>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</si>
  <si>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</si>
  <si>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</si>
  <si>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</si>
  <si>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</si>
  <si>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</si>
  <si>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</si>
  <si>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</si>
  <si>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</si>
  <si>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</si>
  <si>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</si>
  <si>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</si>
  <si>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</si>
  <si>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</si>
  <si>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</si>
  <si>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</si>
  <si>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</si>
  <si>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</si>
  <si>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</si>
  <si>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</si>
  <si>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</si>
  <si>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</si>
  <si>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</si>
  <si>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</si>
  <si>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</si>
  <si>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</si>
  <si>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</si>
  <si>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</si>
  <si>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</si>
  <si>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</si>
  <si>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</si>
  <si>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</si>
  <si>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</si>
  <si>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</si>
  <si>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</si>
  <si>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</si>
  <si>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</si>
  <si>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</si>
  <si>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</si>
  <si>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</si>
  <si>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</si>
  <si>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</si>
  <si>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</si>
  <si>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</si>
  <si>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</si>
  <si>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</si>
  <si>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</si>
  <si>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</si>
  <si>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</si>
  <si>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</si>
  <si>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</si>
  <si>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</si>
  <si>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</si>
  <si>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</si>
  <si>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</si>
  <si>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</si>
  <si>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</si>
  <si>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</si>
  <si>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</si>
  <si>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</si>
  <si>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</si>
  <si>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</si>
  <si>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</si>
  <si>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</si>
  <si>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</si>
  <si>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</si>
  <si>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</si>
  <si>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</si>
  <si>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</si>
  <si>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</si>
  <si>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</si>
  <si>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</si>
  <si>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</si>
  <si>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</si>
  <si>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</si>
  <si>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</si>
  <si>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</si>
  <si>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</si>
  <si>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</si>
  <si>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</si>
  <si>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</si>
  <si>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</si>
  <si>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</si>
  <si>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</si>
  <si>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</si>
  <si>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</si>
  <si>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</si>
  <si>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</si>
  <si>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</si>
  <si>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</si>
  <si>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</si>
  <si>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</si>
  <si>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</si>
  <si>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</si>
  <si>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</si>
  <si>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</si>
  <si>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</si>
  <si>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</si>
  <si>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</si>
  <si>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</si>
  <si>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</si>
  <si>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</si>
  <si>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</si>
  <si>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</si>
  <si>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</si>
  <si>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</si>
  <si>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</si>
  <si>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</si>
  <si>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</si>
  <si>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</si>
  <si>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</si>
  <si>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</si>
  <si>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</si>
  <si>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</si>
  <si>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</si>
  <si>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</si>
  <si>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</si>
  <si>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</si>
  <si>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</si>
  <si>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</si>
  <si>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</si>
  <si>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</si>
  <si>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</si>
  <si>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</si>
  <si>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</si>
  <si>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</si>
  <si>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</si>
  <si>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</si>
  <si>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</si>
  <si>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</si>
  <si>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</si>
  <si>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</si>
  <si>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</si>
  <si>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</si>
  <si>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</si>
  <si>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</si>
  <si>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</si>
  <si>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</si>
  <si>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</si>
  <si>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</si>
  <si>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</si>
  <si>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</si>
  <si>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</si>
  <si>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</si>
  <si>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</si>
  <si>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</si>
  <si>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</si>
  <si>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</si>
  <si>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</si>
  <si>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</si>
  <si>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</si>
  <si>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</si>
  <si>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</si>
  <si>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</si>
  <si>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</si>
  <si>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</si>
  <si>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</si>
  <si>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</si>
  <si>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</si>
  <si>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</si>
  <si>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</si>
  <si>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</si>
  <si>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</si>
  <si>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</si>
  <si>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</si>
  <si>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</si>
  <si>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</si>
  <si>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</si>
  <si>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</si>
  <si>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</si>
  <si>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</si>
  <si>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</si>
  <si>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</si>
  <si>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</si>
  <si>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</si>
  <si>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</si>
  <si>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</si>
  <si>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</si>
  <si>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</si>
  <si>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</si>
  <si>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</si>
  <si>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</si>
  <si>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</si>
  <si>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</si>
  <si>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</si>
  <si>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</si>
  <si>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</si>
  <si>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</si>
  <si>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</si>
  <si>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</si>
  <si>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</si>
  <si>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</si>
  <si>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</si>
  <si>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</si>
  <si>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</si>
  <si>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</si>
  <si>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</si>
  <si>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</si>
  <si>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</si>
  <si>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</si>
  <si>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</si>
  <si>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</si>
  <si>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</si>
  <si>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</si>
  <si>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</si>
  <si>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</si>
  <si>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</si>
  <si>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</si>
  <si>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</si>
  <si>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</si>
  <si>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</si>
  <si>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</si>
  <si>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</si>
  <si>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</si>
  <si>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</si>
  <si>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</si>
  <si>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</si>
  <si>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</si>
  <si>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</si>
  <si>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</si>
  <si>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</si>
  <si>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</si>
  <si>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</si>
  <si>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</si>
  <si>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</si>
  <si>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</si>
  <si>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</si>
  <si>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</si>
  <si>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</si>
  <si>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</si>
  <si>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</si>
  <si>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</si>
  <si>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</si>
  <si>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</si>
  <si>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</si>
  <si>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</si>
  <si>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</si>
  <si>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</si>
  <si>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</si>
  <si>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</si>
  <si>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</si>
  <si>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</si>
  <si>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</si>
  <si>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</si>
  <si>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</si>
  <si>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</si>
  <si>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</si>
  <si>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</si>
  <si>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</si>
  <si>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</si>
  <si>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</si>
  <si>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</si>
  <si>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</si>
  <si>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</si>
  <si>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</si>
  <si>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</si>
  <si>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</si>
  <si>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</si>
  <si>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</si>
  <si>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</si>
  <si>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</si>
  <si>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</si>
  <si>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</si>
  <si>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</si>
  <si>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</si>
  <si>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</si>
  <si>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</si>
  <si>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</si>
  <si>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</si>
  <si>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</si>
  <si>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</si>
  <si>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</si>
  <si>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</si>
  <si>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</si>
  <si>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</si>
  <si>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</si>
  <si>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</si>
  <si>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</si>
  <si>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</si>
  <si>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</si>
  <si>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</si>
  <si>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</si>
  <si>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</si>
  <si>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</si>
  <si>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</si>
  <si>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</si>
  <si>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</si>
  <si>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</si>
  <si>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</si>
  <si>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</si>
  <si>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</si>
  <si>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</si>
  <si>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</si>
  <si>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</si>
  <si>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</si>
  <si>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</si>
  <si>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</si>
  <si>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</si>
  <si>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</si>
  <si>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</si>
  <si>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</si>
  <si>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</si>
  <si>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</si>
  <si>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</si>
  <si>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</si>
  <si>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</si>
  <si>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</si>
  <si>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</si>
  <si>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</si>
  <si>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</si>
  <si>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</si>
  <si>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</si>
  <si>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</si>
  <si>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</si>
  <si>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</si>
  <si>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</si>
  <si>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</si>
  <si>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</si>
  <si>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</si>
  <si>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</si>
  <si>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</si>
  <si>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</si>
  <si>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</si>
  <si>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</si>
  <si>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</si>
  <si>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</si>
  <si>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</si>
  <si>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</si>
  <si>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</si>
  <si>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</si>
  <si>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</si>
  <si>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</si>
  <si>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</si>
  <si>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</si>
  <si>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</si>
  <si>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</si>
  <si>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</si>
  <si>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</si>
  <si>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</si>
  <si>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</si>
  <si>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</si>
  <si>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</si>
  <si>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</si>
  <si>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</si>
  <si>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</si>
  <si>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</si>
  <si>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</si>
  <si>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</si>
  <si>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</si>
  <si>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</si>
  <si>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</si>
  <si>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</si>
  <si>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</si>
  <si>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</si>
  <si>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</si>
  <si>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</si>
  <si>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</si>
  <si>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</si>
  <si>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</si>
  <si>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</si>
  <si>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</si>
  <si>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</si>
  <si>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</si>
  <si>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</si>
  <si>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</si>
  <si>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</si>
  <si>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</si>
  <si>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</si>
  <si>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</si>
  <si>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</si>
  <si>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</si>
  <si>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</si>
  <si>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</si>
  <si>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</si>
  <si>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</si>
  <si>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</si>
  <si>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</si>
  <si>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</si>
  <si>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</si>
  <si>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</si>
  <si>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</si>
  <si>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</si>
  <si>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</si>
  <si>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</si>
  <si>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</si>
  <si>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</si>
  <si>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</si>
  <si>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</si>
  <si>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</si>
  <si>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</si>
  <si>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</si>
  <si>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</si>
  <si>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</si>
  <si>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</si>
  <si>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</si>
  <si>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</si>
  <si>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</si>
  <si>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</si>
  <si>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</si>
  <si>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</si>
  <si>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</si>
  <si>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</si>
  <si>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</si>
  <si>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</si>
  <si>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</si>
  <si>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</si>
  <si>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</si>
  <si>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</si>
  <si>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</si>
  <si>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</si>
  <si>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</si>
  <si>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</si>
  <si>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</si>
  <si>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</si>
  <si>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</si>
  <si>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</si>
  <si>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</si>
  <si>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</si>
  <si>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</si>
  <si>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</si>
  <si>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</si>
  <si>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</si>
  <si>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</si>
  <si>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</si>
  <si>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</si>
  <si>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</si>
  <si>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</si>
  <si>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</si>
  <si>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</si>
  <si>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</si>
  <si>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</si>
  <si>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</si>
  <si>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</si>
  <si>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</si>
  <si>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</si>
  <si>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</si>
  <si>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</si>
  <si>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</si>
  <si>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</si>
  <si>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</si>
  <si>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</si>
  <si>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</si>
  <si>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</si>
  <si>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</si>
  <si>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</si>
  <si>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</si>
  <si>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</si>
  <si>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</si>
  <si>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</si>
  <si>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</si>
  <si>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</si>
  <si>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</si>
  <si>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</si>
  <si>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</si>
  <si>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</si>
  <si>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</si>
  <si>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</si>
  <si>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</si>
  <si>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</si>
  <si>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</si>
  <si>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</si>
  <si>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</si>
  <si>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</si>
  <si>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</si>
  <si>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</si>
  <si>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</si>
  <si>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</si>
  <si>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</si>
  <si>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</si>
  <si>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</si>
  <si>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</si>
  <si>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</si>
  <si>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</si>
  <si>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</si>
  <si>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</si>
  <si>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</si>
  <si>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</si>
  <si>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</si>
  <si>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</si>
  <si>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</si>
  <si>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</si>
  <si>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</si>
  <si>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</si>
  <si>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</si>
  <si>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</si>
  <si>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</si>
  <si>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</si>
  <si>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</si>
  <si>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</si>
  <si>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</si>
  <si>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</si>
  <si>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</si>
  <si>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</si>
  <si>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</si>
  <si>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</si>
  <si>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</si>
  <si>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</si>
  <si>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</si>
  <si>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</si>
  <si>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</si>
  <si>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</si>
  <si>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</si>
  <si>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</si>
  <si>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</si>
  <si>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</si>
  <si>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</si>
  <si>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</si>
  <si>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</si>
  <si>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</si>
  <si>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</si>
  <si>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</si>
  <si>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</si>
  <si>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</si>
  <si>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</si>
  <si>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</si>
  <si>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</si>
  <si>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</si>
  <si>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</si>
  <si>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</si>
  <si>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</si>
  <si>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</si>
  <si>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</si>
  <si>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</si>
  <si>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</si>
  <si>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</si>
  <si>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</si>
  <si>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</si>
  <si>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</si>
  <si>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</si>
  <si>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</si>
  <si>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</si>
  <si>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</si>
  <si>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</si>
  <si>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</si>
  <si>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</si>
  <si>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</si>
  <si>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</si>
  <si>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</si>
  <si>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</si>
  <si>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</si>
  <si>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</si>
  <si>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</si>
  <si>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</si>
  <si>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</si>
  <si>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</si>
  <si>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</si>
  <si>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</si>
  <si>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</si>
  <si>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</si>
  <si>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</si>
  <si>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</si>
  <si>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</si>
  <si>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</si>
  <si>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</si>
  <si>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</si>
  <si>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</si>
  <si>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</si>
  <si>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</si>
  <si>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</si>
  <si>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</si>
  <si>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</si>
  <si>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</si>
  <si>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</si>
  <si>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</si>
  <si>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</si>
  <si>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</si>
  <si>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</si>
  <si>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</si>
  <si>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</si>
  <si>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</si>
  <si>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</si>
  <si>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</si>
  <si>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</si>
  <si>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</si>
  <si>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</si>
  <si>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</si>
  <si>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</si>
  <si>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</si>
  <si>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</si>
  <si>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</si>
  <si>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</si>
  <si>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</si>
  <si>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</si>
  <si>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</si>
  <si>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</si>
  <si>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</si>
  <si>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</si>
  <si>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</si>
  <si>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</si>
  <si>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</si>
  <si>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</si>
  <si>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</si>
  <si>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</si>
  <si>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</si>
  <si>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</si>
  <si>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</si>
  <si>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</si>
  <si>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</si>
  <si>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</si>
  <si>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</si>
  <si>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</si>
  <si>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</si>
  <si>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</si>
  <si>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</si>
  <si>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</si>
  <si>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</si>
  <si>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</si>
  <si>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</si>
  <si>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</si>
  <si>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</si>
  <si>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</si>
  <si>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</si>
  <si>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</si>
  <si>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</si>
  <si>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</si>
  <si>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</si>
  <si>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</si>
  <si>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</si>
  <si>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</si>
  <si>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</si>
  <si>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</si>
  <si>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</si>
  <si>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</si>
  <si>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</si>
  <si>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</si>
  <si>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</si>
  <si>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</si>
  <si>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</si>
  <si>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</si>
  <si>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</si>
  <si>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</si>
  <si>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</si>
  <si>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</si>
  <si>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</si>
  <si>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</si>
  <si>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</si>
  <si>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</si>
  <si>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</si>
  <si>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</si>
  <si>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</si>
  <si>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</si>
  <si>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</si>
  <si>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</si>
  <si>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</si>
  <si>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</si>
  <si>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</si>
  <si>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</si>
  <si>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</si>
  <si>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</si>
  <si>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</si>
  <si>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</si>
  <si>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</si>
  <si>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</si>
  <si>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</si>
  <si>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</si>
  <si>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</si>
  <si>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</si>
  <si>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</si>
  <si>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</si>
  <si>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</si>
  <si>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</si>
  <si>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</si>
  <si>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</si>
  <si>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</si>
  <si>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</si>
  <si>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</si>
  <si>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</si>
  <si>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</si>
  <si>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</si>
  <si>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</si>
  <si>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</si>
  <si>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</si>
  <si>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</si>
  <si>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</si>
  <si>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</si>
  <si>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</si>
  <si>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</si>
  <si>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</si>
  <si>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</si>
  <si>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</si>
  <si>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</si>
  <si>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</si>
  <si>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</si>
  <si>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</si>
  <si>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</si>
  <si>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</si>
  <si>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</si>
  <si>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</si>
  <si>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</si>
  <si>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</si>
  <si>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</si>
  <si>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</si>
  <si>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</si>
  <si>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</si>
  <si>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</si>
  <si>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</si>
  <si>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</si>
  <si>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</si>
  <si>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</si>
  <si>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</si>
  <si>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</si>
  <si>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</si>
  <si>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</si>
  <si>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</si>
  <si>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</si>
  <si>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</si>
  <si>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</si>
  <si>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</si>
  <si>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</si>
  <si>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</si>
  <si>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</si>
  <si>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</si>
  <si>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</si>
  <si>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</si>
  <si>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</si>
  <si>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</si>
  <si>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</si>
  <si>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</si>
  <si>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</si>
  <si>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</si>
  <si>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</si>
  <si>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</si>
  <si>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</si>
  <si>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</si>
  <si>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</si>
  <si>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</si>
  <si>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</si>
  <si>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</si>
  <si>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</si>
  <si>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</si>
  <si>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</si>
  <si>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</si>
  <si>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</si>
  <si>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</si>
  <si>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</si>
  <si>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</si>
  <si>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</si>
  <si>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</si>
  <si>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</si>
  <si>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</si>
  <si>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</si>
  <si>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</si>
  <si>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</si>
  <si>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</si>
  <si>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</si>
  <si>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</si>
  <si>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</si>
  <si>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</si>
  <si>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</si>
  <si>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</si>
  <si>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</si>
  <si>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</si>
  <si>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</si>
  <si>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</si>
  <si>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</si>
  <si>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</si>
  <si>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</si>
  <si>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</si>
  <si>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</si>
  <si>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</si>
  <si>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</si>
  <si>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</si>
  <si>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</si>
  <si>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</si>
  <si>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</si>
  <si>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</si>
  <si>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</si>
  <si>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</si>
  <si>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</si>
  <si>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</si>
  <si>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</si>
  <si>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</si>
  <si>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</si>
  <si>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</si>
  <si>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</si>
  <si>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</si>
  <si>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</si>
  <si>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</si>
  <si>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</si>
  <si>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</si>
  <si>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</si>
  <si>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</si>
  <si>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</si>
  <si>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</si>
  <si>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</si>
  <si>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</si>
  <si>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</si>
  <si>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</si>
  <si>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</si>
  <si>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</si>
  <si>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</si>
  <si>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</si>
  <si>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</si>
  <si>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</si>
  <si>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</si>
  <si>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</si>
  <si>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</si>
  <si>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</si>
  <si>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</si>
  <si>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</si>
  <si>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</si>
  <si>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</si>
  <si>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</si>
  <si>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</si>
  <si>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</si>
  <si>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</si>
  <si>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</si>
  <si>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</si>
  <si>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</si>
  <si>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</si>
  <si>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</si>
  <si>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</si>
  <si>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</si>
  <si>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</si>
  <si>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</si>
  <si>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</si>
  <si>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</si>
  <si>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</si>
  <si>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</si>
  <si>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</si>
  <si>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</si>
  <si>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</si>
  <si>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</si>
  <si>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</si>
  <si>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</si>
  <si>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</si>
  <si>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</si>
  <si>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</si>
  <si>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</si>
  <si>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</si>
  <si>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</si>
  <si>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</si>
  <si>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</si>
  <si>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</si>
  <si>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</si>
  <si>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</si>
  <si>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</si>
  <si>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</si>
  <si>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</si>
  <si>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</si>
  <si>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</si>
  <si>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</si>
  <si>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</si>
  <si>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</si>
  <si>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</si>
  <si>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</si>
  <si>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</si>
  <si>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</si>
  <si>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</si>
  <si>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</si>
  <si>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</si>
  <si>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</si>
  <si>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</si>
  <si>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</si>
  <si>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</si>
  <si>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</si>
  <si>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</si>
  <si>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</si>
  <si>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</si>
  <si>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</si>
  <si>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</si>
  <si>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</si>
  <si>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</si>
  <si>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</si>
  <si>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</si>
  <si>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</si>
  <si>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</si>
  <si>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</si>
  <si>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</si>
  <si>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</si>
  <si>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</si>
  <si>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</si>
  <si>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</si>
  <si>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</si>
  <si>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</si>
  <si>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</si>
  <si>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</si>
  <si>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</si>
  <si>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</si>
  <si>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</si>
  <si>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</si>
  <si>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</si>
  <si>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</si>
  <si>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</si>
  <si>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</si>
  <si>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</si>
  <si>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</si>
  <si>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</si>
  <si>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</si>
  <si>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</si>
  <si>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</si>
  <si>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</si>
  <si>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</si>
  <si>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</si>
  <si>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</si>
  <si>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</si>
  <si>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</si>
  <si>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</si>
  <si>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</si>
  <si>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</si>
  <si>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</si>
  <si>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</si>
  <si>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</si>
  <si>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</si>
  <si>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</si>
  <si>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</si>
  <si>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</si>
  <si>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</si>
  <si>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</si>
  <si>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</si>
  <si>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</si>
  <si>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</si>
  <si>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</si>
  <si>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</si>
  <si>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</si>
  <si>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</si>
  <si>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</si>
  <si>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</si>
  <si>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</si>
  <si>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</si>
  <si>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</si>
  <si>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</si>
  <si>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</si>
  <si>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</si>
  <si>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</si>
  <si>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</si>
  <si>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</si>
  <si>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</si>
  <si>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</si>
  <si>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</si>
  <si>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</si>
  <si>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</si>
  <si>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</si>
  <si>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</si>
  <si>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</si>
  <si>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</si>
  <si>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</si>
  <si>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</si>
  <si>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</si>
  <si>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</si>
  <si>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</si>
  <si>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</si>
  <si>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</si>
  <si>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</si>
  <si>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</si>
  <si>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</si>
  <si>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</si>
  <si>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</si>
  <si>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</si>
  <si>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</si>
  <si>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</si>
  <si>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</si>
  <si>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</si>
  <si>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</si>
  <si>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</si>
  <si>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</si>
  <si>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</si>
  <si>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</si>
  <si>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</si>
  <si>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</si>
  <si>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</si>
  <si>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</si>
  <si>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</si>
  <si>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</si>
  <si>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</si>
  <si>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</si>
  <si>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</si>
  <si>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</si>
  <si>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</si>
  <si>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</si>
  <si>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</si>
  <si>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</si>
  <si>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</si>
  <si>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</si>
  <si>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</si>
  <si>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</si>
  <si>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</si>
  <si>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</si>
  <si>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</si>
  <si>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</si>
  <si>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</si>
  <si>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</si>
  <si>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</si>
  <si>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</si>
  <si>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</si>
  <si>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</si>
  <si>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</si>
  <si>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</si>
  <si>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</si>
  <si>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</si>
  <si>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</si>
  <si>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</si>
  <si>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</si>
  <si>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</si>
  <si>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</si>
  <si>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</si>
  <si>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</si>
  <si>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</si>
  <si>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</si>
  <si>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</si>
  <si>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</si>
  <si>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</si>
  <si>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</si>
  <si>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</si>
  <si>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</si>
  <si>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</si>
  <si>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</si>
  <si>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</si>
  <si>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</si>
  <si>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</si>
  <si>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</si>
  <si>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</si>
  <si>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</si>
  <si>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</si>
  <si>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</si>
  <si>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</si>
  <si>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</si>
  <si>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</si>
  <si>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</si>
  <si>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</si>
  <si>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</si>
  <si>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</si>
  <si>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</si>
  <si>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</si>
  <si>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</si>
  <si>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</si>
  <si>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</si>
  <si>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</si>
  <si>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</si>
  <si>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</si>
  <si>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</si>
  <si>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</si>
  <si>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</si>
  <si>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</si>
  <si>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</si>
  <si>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</si>
  <si>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</si>
  <si>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</si>
  <si>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</si>
  <si>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</si>
  <si>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</si>
  <si>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</si>
  <si>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</si>
  <si>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</si>
  <si>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</si>
  <si>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</si>
  <si>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</si>
  <si>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</si>
  <si>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</si>
  <si>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</si>
  <si>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</si>
  <si>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</si>
  <si>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</si>
  <si>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</si>
  <si>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</si>
  <si>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</si>
  <si>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</si>
  <si>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</si>
  <si>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</si>
  <si>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</si>
  <si>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</si>
  <si>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</si>
  <si>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</si>
  <si>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</si>
  <si>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</si>
  <si>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</si>
  <si>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</si>
  <si>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</si>
  <si>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</si>
  <si>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</si>
  <si>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</si>
  <si>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</si>
  <si>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</si>
  <si>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</si>
  <si>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</si>
  <si>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</si>
  <si>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</si>
  <si>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</si>
  <si>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</si>
  <si>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</si>
  <si>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</si>
  <si>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</si>
  <si>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</si>
  <si>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</si>
  <si>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</si>
  <si>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</si>
  <si>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</si>
  <si>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</si>
  <si>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</si>
  <si>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</si>
  <si>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</si>
  <si>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</si>
  <si>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</si>
  <si>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</si>
  <si>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</si>
  <si>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</si>
  <si>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</si>
  <si>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</si>
  <si>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</si>
  <si>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</si>
  <si>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</si>
  <si>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</si>
  <si>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</si>
  <si>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</si>
  <si>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</si>
  <si>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</si>
  <si>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</si>
  <si>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</si>
  <si>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</si>
  <si>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</si>
  <si>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</si>
  <si>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</si>
  <si>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</si>
  <si>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</si>
  <si>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</si>
  <si>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</si>
  <si>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</si>
  <si>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</si>
  <si>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</si>
  <si>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</si>
  <si>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</si>
  <si>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</si>
  <si>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</si>
  <si>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</si>
  <si>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</si>
  <si>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</si>
  <si>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</si>
  <si>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</si>
  <si>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</si>
  <si>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</si>
  <si>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</si>
  <si>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</si>
  <si>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</si>
  <si>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</si>
  <si>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</si>
  <si>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</si>
  <si>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</si>
  <si>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</si>
  <si>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</si>
  <si>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</si>
  <si>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</si>
  <si>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</si>
  <si>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</si>
  <si>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</si>
  <si>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</si>
  <si>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</si>
  <si>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</si>
  <si>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</si>
  <si>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</si>
  <si>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</si>
  <si>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</si>
  <si>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</si>
  <si>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</si>
  <si>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</si>
  <si>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</si>
  <si>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</si>
  <si>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</si>
  <si>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</si>
  <si>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</si>
  <si>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</si>
  <si>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</si>
  <si>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</si>
  <si>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</si>
  <si>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</si>
  <si>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</si>
  <si>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</si>
  <si>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</si>
  <si>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</si>
  <si>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</si>
  <si>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</si>
  <si>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</si>
  <si>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</si>
  <si>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</si>
  <si>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</si>
  <si>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</si>
  <si>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</si>
  <si>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</si>
  <si>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</si>
  <si>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</si>
  <si>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</si>
  <si>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</si>
  <si>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</si>
  <si>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</si>
  <si>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</si>
  <si>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</si>
  <si>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</si>
  <si>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</si>
  <si>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</si>
  <si>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</si>
  <si>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</si>
  <si>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</si>
  <si>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</si>
  <si>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</si>
  <si>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</si>
  <si>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</si>
  <si>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</si>
  <si>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</si>
  <si>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</si>
  <si>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</si>
  <si>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</si>
  <si>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</si>
  <si>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</si>
  <si>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</si>
  <si>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</si>
  <si>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</si>
  <si>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</si>
  <si>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</si>
  <si>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</si>
  <si>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</si>
  <si>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</si>
  <si>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</si>
  <si>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</si>
  <si>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</si>
  <si>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</si>
  <si>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</si>
  <si>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</si>
  <si>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</si>
  <si>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</si>
  <si>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</si>
  <si>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</si>
  <si>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</si>
  <si>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</si>
  <si>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</si>
  <si>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</si>
  <si>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</si>
  <si>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</si>
  <si>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</si>
  <si>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</si>
  <si>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</si>
  <si>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</si>
  <si>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</si>
  <si>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</si>
  <si>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</si>
  <si>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</si>
  <si>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</si>
  <si>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</si>
  <si>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</si>
  <si>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</si>
  <si>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</si>
  <si>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</si>
  <si>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</si>
  <si>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</si>
  <si>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</si>
  <si>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</si>
  <si>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</si>
  <si>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</si>
  <si>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</si>
  <si>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</si>
  <si>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</si>
  <si>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</si>
  <si>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</si>
  <si>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</si>
  <si>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</si>
  <si>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</si>
  <si>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</si>
  <si>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</si>
  <si>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</si>
  <si>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</si>
  <si>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</si>
  <si>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</si>
  <si>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</si>
  <si>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</si>
  <si>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</si>
  <si>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</si>
  <si>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</si>
  <si>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</si>
  <si>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</si>
  <si>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</si>
  <si>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</si>
  <si>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</si>
  <si>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</si>
  <si>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</si>
  <si>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</si>
  <si>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</si>
  <si>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</si>
  <si>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</si>
  <si>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</si>
  <si>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</si>
  <si>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</si>
  <si>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</si>
  <si>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</si>
  <si>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</si>
  <si>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</si>
  <si>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</si>
  <si>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</si>
  <si>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</si>
  <si>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</si>
  <si>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</si>
  <si>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</si>
  <si>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</si>
  <si>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</si>
  <si>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</si>
  <si>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</si>
  <si>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</si>
  <si>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</si>
  <si>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</si>
  <si>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</si>
  <si>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</si>
  <si>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</si>
  <si>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</si>
  <si>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</si>
  <si>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</si>
  <si>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</si>
  <si>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</si>
  <si>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</si>
  <si>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</si>
  <si>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</si>
  <si>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</si>
  <si>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</si>
  <si>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</si>
  <si>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</si>
  <si>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</si>
  <si>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</si>
  <si>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</si>
  <si>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</si>
  <si>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</si>
  <si>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</si>
  <si>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</si>
  <si>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</si>
  <si>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</si>
  <si>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</si>
  <si>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</si>
  <si>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</si>
  <si>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</si>
  <si>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</si>
  <si>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</si>
  <si>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</si>
  <si>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</si>
  <si>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</si>
  <si>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</si>
  <si>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</si>
  <si>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</si>
  <si>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</si>
  <si>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</si>
  <si>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</si>
  <si>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</si>
  <si>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</si>
  <si>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</si>
  <si>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</si>
  <si>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</si>
  <si>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</si>
  <si>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</si>
  <si>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</si>
  <si>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</si>
  <si>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</si>
  <si>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</si>
  <si>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</si>
  <si>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</si>
  <si>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</si>
  <si>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</si>
  <si>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</si>
  <si>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</si>
  <si>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</si>
  <si>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</si>
  <si>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</si>
  <si>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</si>
  <si>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</si>
  <si>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</si>
  <si>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</si>
  <si>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</si>
  <si>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</si>
  <si>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</si>
  <si>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</si>
  <si>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</si>
  <si>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</si>
  <si>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</si>
  <si>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</si>
  <si>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</si>
  <si>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</si>
  <si>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</si>
  <si>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</si>
  <si>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</si>
  <si>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</si>
  <si>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</si>
  <si>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</si>
  <si>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</si>
  <si>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</si>
  <si>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</si>
  <si>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</si>
  <si>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</si>
  <si>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</si>
  <si>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</si>
  <si>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</si>
  <si>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</si>
  <si>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</si>
  <si>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</si>
  <si>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</si>
  <si>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</si>
  <si>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</si>
  <si>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</si>
  <si>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</si>
  <si>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</si>
  <si>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</si>
  <si>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</si>
  <si>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</si>
  <si>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</si>
  <si>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</si>
  <si>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</si>
  <si>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</si>
  <si>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</si>
  <si>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</si>
  <si>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</si>
  <si>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</si>
  <si>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</si>
  <si>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</si>
  <si>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</si>
  <si>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</si>
  <si>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</si>
  <si>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</si>
  <si>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</si>
  <si>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</si>
  <si>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</si>
  <si>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</si>
  <si>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</si>
  <si>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</si>
  <si>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</si>
  <si>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</si>
  <si>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</si>
  <si>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</si>
  <si>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</si>
  <si>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</si>
  <si>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</si>
  <si>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</si>
  <si>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</si>
  <si>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</si>
  <si>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</si>
  <si>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</si>
  <si>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</si>
  <si>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</si>
  <si>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</si>
  <si>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</si>
  <si>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</si>
  <si>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</si>
  <si>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</si>
  <si>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</si>
  <si>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</si>
  <si>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</si>
  <si>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</si>
  <si>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</si>
  <si>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</si>
  <si>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</si>
  <si>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</si>
  <si>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</si>
  <si>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</si>
  <si>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</si>
  <si>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</si>
  <si>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</si>
  <si>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</si>
  <si>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</si>
  <si>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</si>
  <si>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</si>
  <si>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</si>
  <si>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</si>
  <si>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</si>
  <si>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</si>
  <si>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</si>
  <si>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</si>
  <si>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</si>
  <si>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</si>
  <si>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</si>
  <si>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</si>
  <si>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</si>
  <si>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</si>
  <si>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</si>
  <si>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</si>
  <si>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</si>
  <si>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</si>
  <si>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</si>
  <si>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</si>
  <si>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</si>
  <si>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</si>
  <si>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</si>
  <si>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</si>
  <si>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</si>
  <si>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</si>
  <si>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</si>
  <si>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</si>
  <si>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</si>
  <si>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</si>
  <si>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</si>
  <si>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</si>
  <si>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</si>
  <si>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</si>
  <si>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</si>
  <si>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</si>
  <si>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</si>
  <si>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</si>
  <si>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</si>
  <si>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</si>
  <si>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</si>
  <si>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</si>
  <si>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</si>
  <si>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</si>
  <si>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</si>
  <si>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</si>
  <si>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</si>
  <si>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</si>
  <si>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</si>
  <si>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</si>
  <si>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</si>
  <si>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</si>
  <si>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</si>
  <si>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</si>
  <si>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</si>
  <si>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</si>
  <si>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</si>
  <si>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</si>
  <si>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</si>
  <si>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</si>
  <si>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</si>
  <si>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</si>
  <si>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</si>
  <si>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</si>
  <si>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</si>
  <si>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</si>
  <si>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</si>
  <si>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</si>
  <si>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</si>
  <si>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</si>
  <si>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</si>
  <si>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</si>
  <si>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</si>
  <si>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</si>
  <si>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</si>
  <si>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</si>
  <si>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</si>
  <si>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</si>
  <si>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</si>
  <si>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</si>
  <si>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</si>
  <si>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</si>
  <si>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</si>
  <si>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</si>
  <si>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</si>
  <si>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</si>
  <si>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</si>
  <si>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</si>
  <si>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</si>
  <si>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</si>
  <si>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</si>
  <si>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</si>
  <si>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</si>
  <si>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</si>
  <si>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</si>
  <si>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</si>
  <si>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</si>
  <si>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</si>
  <si>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</si>
  <si>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</si>
  <si>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</si>
  <si>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</si>
  <si>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</si>
  <si>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</si>
  <si>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</si>
  <si>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</si>
  <si>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</si>
  <si>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</si>
  <si>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</si>
  <si>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</si>
  <si>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</si>
  <si>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</si>
  <si>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</si>
  <si>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</si>
  <si>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</si>
  <si>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</si>
  <si>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</si>
  <si>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</si>
  <si>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</si>
  <si>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</si>
  <si>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</si>
  <si>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</si>
  <si>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</si>
  <si>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</si>
  <si>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</si>
  <si>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</si>
  <si>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</si>
  <si>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</si>
  <si>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</si>
  <si>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</si>
  <si>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</si>
  <si>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</si>
  <si>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</si>
  <si>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</si>
  <si>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</si>
  <si>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</si>
  <si>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</si>
  <si>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</si>
  <si>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</si>
  <si>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</si>
  <si>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</si>
  <si>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</si>
  <si>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</si>
  <si>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</si>
  <si>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</si>
  <si>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</si>
  <si>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</si>
  <si>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</si>
  <si>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</si>
  <si>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</si>
  <si>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</si>
  <si>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</si>
  <si>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</si>
  <si>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</si>
  <si>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</si>
  <si>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</si>
  <si>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</si>
  <si>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</si>
  <si>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</si>
  <si>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</si>
  <si>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</si>
  <si>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</si>
  <si>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</si>
  <si>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</si>
  <si>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</si>
  <si>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</si>
  <si>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</si>
  <si>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</si>
  <si>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</si>
  <si>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</si>
  <si>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</si>
  <si>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</si>
  <si>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</si>
  <si>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</si>
  <si>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</si>
  <si>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</si>
  <si>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</si>
  <si>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</si>
  <si>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</si>
  <si>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</si>
  <si>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</si>
  <si>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</si>
  <si>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</si>
  <si>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</si>
  <si>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</si>
  <si>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</si>
  <si>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</si>
  <si>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</si>
  <si>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</si>
  <si>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</si>
  <si>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</si>
  <si>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</si>
  <si>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</si>
  <si>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</si>
  <si>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</si>
  <si>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</si>
  <si>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</si>
  <si>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</si>
  <si>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</si>
  <si>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</si>
  <si>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</si>
  <si>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</si>
  <si>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</si>
  <si>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</si>
  <si>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</si>
  <si>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</si>
  <si>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</si>
  <si>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</si>
  <si>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</si>
  <si>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</si>
  <si>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</si>
  <si>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</si>
  <si>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</si>
  <si>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</si>
  <si>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</si>
  <si>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</si>
  <si>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</si>
  <si>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</si>
  <si>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</si>
  <si>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</si>
  <si>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</si>
  <si>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</si>
  <si>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</si>
  <si>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</si>
  <si>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</si>
  <si>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</si>
  <si>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</si>
  <si>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</si>
  <si>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</si>
  <si>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</si>
  <si>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</si>
  <si>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</si>
  <si>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</si>
  <si>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</si>
  <si>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</si>
  <si>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</si>
  <si>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</si>
  <si>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</si>
  <si>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</si>
  <si>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</si>
  <si>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</si>
  <si>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</si>
  <si>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</si>
  <si>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</si>
  <si>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</si>
  <si>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</si>
  <si>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</si>
  <si>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</si>
  <si>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</si>
  <si>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</si>
  <si>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</si>
  <si>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</si>
  <si>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</si>
  <si>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</si>
  <si>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</si>
  <si>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</si>
  <si>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</si>
  <si>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</si>
  <si>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</si>
  <si>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</si>
  <si>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</si>
  <si>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</si>
  <si>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</si>
  <si>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</si>
  <si>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</si>
  <si>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</si>
  <si>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</si>
  <si>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</si>
  <si>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</si>
  <si>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</si>
  <si>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</si>
  <si>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</si>
  <si>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</si>
  <si>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</si>
  <si>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</si>
  <si>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</si>
  <si>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</si>
  <si>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</si>
  <si>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</si>
  <si>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</si>
  <si>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</si>
  <si>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</si>
  <si>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</si>
  <si>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</si>
  <si>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</si>
  <si>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</si>
  <si>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</si>
  <si>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</si>
  <si>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</si>
  <si>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</si>
  <si>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</si>
  <si>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</si>
  <si>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</si>
  <si>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</si>
  <si>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</si>
  <si>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</si>
  <si>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</si>
  <si>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</si>
  <si>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</si>
  <si>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</si>
  <si>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</si>
  <si>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</si>
  <si>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</si>
  <si>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</si>
  <si>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</si>
  <si>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</si>
  <si>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</si>
  <si>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</si>
  <si>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</si>
  <si>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</si>
  <si>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</si>
  <si>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</si>
  <si>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</si>
  <si>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</si>
  <si>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</si>
  <si>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</si>
  <si>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</si>
  <si>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</si>
  <si>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</si>
  <si>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</si>
  <si>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</si>
  <si>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</si>
  <si>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</si>
  <si>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</si>
  <si>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</si>
  <si>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</si>
  <si>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</si>
  <si>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</si>
  <si>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</si>
  <si>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</si>
  <si>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</si>
  <si>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</si>
  <si>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</si>
  <si>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</si>
  <si>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</si>
  <si>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</si>
  <si>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</si>
  <si>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</si>
  <si>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</si>
  <si>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</si>
  <si>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</si>
  <si>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</si>
  <si>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</si>
  <si>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</si>
  <si>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</si>
  <si>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</si>
  <si>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</si>
  <si>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</si>
  <si>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</si>
  <si>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</si>
  <si>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</si>
  <si>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</si>
  <si>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</si>
  <si>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</si>
  <si>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</si>
  <si>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</si>
  <si>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</si>
  <si>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</si>
  <si>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</si>
  <si>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</si>
  <si>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</si>
  <si>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</si>
  <si>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</si>
  <si>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</si>
  <si>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</si>
  <si>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</si>
  <si>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</si>
  <si>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</si>
  <si>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</si>
  <si>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</si>
  <si>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</si>
  <si>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</si>
  <si>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</si>
  <si>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</si>
  <si>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</si>
  <si>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</si>
  <si>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</si>
  <si>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</si>
  <si>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</si>
  <si>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</si>
  <si>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</si>
  <si>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</si>
  <si>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</si>
  <si>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</si>
  <si>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</si>
  <si>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</si>
  <si>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</si>
  <si>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</si>
  <si>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</si>
  <si>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</si>
  <si>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</si>
  <si>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</si>
  <si>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</si>
  <si>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</si>
  <si>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</si>
  <si>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</si>
  <si>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</si>
  <si>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</si>
  <si>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</si>
  <si>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</si>
  <si>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</si>
  <si>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</si>
  <si>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</si>
  <si>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</si>
  <si>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</si>
  <si>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</si>
  <si>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</si>
  <si>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</si>
  <si>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</si>
  <si>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</si>
  <si>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</si>
  <si>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</si>
  <si>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</si>
  <si>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</si>
  <si>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</si>
  <si>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</si>
  <si>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</si>
  <si>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</si>
  <si>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</si>
  <si>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</si>
  <si>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</si>
  <si>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</si>
  <si>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</si>
  <si>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</si>
  <si>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</si>
  <si>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</si>
  <si>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</si>
  <si>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</si>
  <si>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</si>
  <si>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</si>
  <si>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</si>
  <si>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</si>
  <si>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</si>
  <si>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</si>
  <si>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</si>
  <si>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</si>
  <si>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</si>
  <si>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</si>
  <si>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</si>
  <si>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</si>
  <si>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</si>
  <si>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</si>
  <si>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</si>
  <si>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</si>
  <si>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</si>
  <si>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</si>
  <si>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</si>
  <si>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</si>
  <si>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</si>
  <si>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</si>
  <si>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</si>
  <si>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</si>
  <si>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</si>
  <si>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</si>
  <si>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</si>
  <si>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</si>
  <si>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</si>
  <si>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</si>
  <si>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</si>
  <si>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</si>
  <si>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</si>
  <si>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</si>
  <si>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</si>
  <si>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</si>
  <si>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</si>
  <si>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</si>
  <si>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</si>
  <si>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</si>
  <si>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</si>
  <si>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</si>
  <si>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</si>
  <si>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</si>
  <si>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</si>
  <si>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</si>
  <si>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</si>
  <si>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</si>
  <si>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</si>
  <si>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</si>
  <si>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</si>
  <si>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</si>
  <si>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</si>
  <si>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</si>
  <si>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</si>
  <si>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</si>
  <si>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</si>
  <si>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</si>
  <si>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</si>
  <si>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</si>
  <si>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</si>
  <si>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</si>
  <si>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</si>
  <si>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</si>
  <si>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</si>
  <si>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</si>
  <si>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</si>
  <si>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</si>
  <si>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</si>
  <si>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</si>
  <si>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</si>
  <si>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</si>
  <si>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</si>
  <si>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</si>
  <si>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</si>
  <si>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</si>
  <si>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</si>
  <si>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</si>
  <si>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</si>
  <si>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</si>
  <si>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</si>
  <si>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</si>
  <si>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</si>
  <si>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</si>
  <si>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</si>
  <si>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</si>
  <si>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</si>
  <si>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</si>
  <si>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</si>
  <si>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</si>
  <si>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</si>
  <si>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</si>
  <si>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</si>
  <si>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</si>
  <si>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</si>
  <si>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</si>
  <si>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</si>
  <si>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</si>
  <si>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</si>
  <si>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</si>
  <si>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</si>
  <si>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</si>
  <si>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</si>
  <si>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</si>
  <si>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</si>
  <si>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</si>
  <si>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</si>
  <si>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</si>
  <si>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</si>
  <si>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</si>
  <si>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</si>
  <si>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</si>
  <si>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</si>
  <si>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</si>
  <si>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</si>
  <si>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</si>
  <si>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</si>
  <si>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</si>
  <si>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</si>
  <si>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</si>
  <si>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</si>
  <si>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</si>
  <si>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</si>
  <si>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</si>
  <si>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</si>
  <si>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</si>
  <si>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</si>
  <si>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</si>
  <si>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</si>
  <si>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</si>
  <si>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</si>
  <si>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</si>
  <si>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</si>
  <si>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</si>
  <si>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</si>
  <si>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</si>
  <si>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</si>
  <si>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</si>
  <si>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</si>
  <si>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</si>
  <si>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</si>
  <si>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</si>
  <si>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</si>
  <si>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</si>
  <si>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</si>
  <si>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</si>
  <si>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</si>
  <si>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</si>
  <si>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</si>
  <si>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</si>
  <si>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</si>
  <si>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</si>
  <si>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</si>
  <si>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</si>
  <si>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</si>
  <si>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</si>
  <si>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</si>
  <si>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</si>
  <si>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</si>
  <si>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</si>
  <si>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</si>
  <si>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</si>
  <si>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</si>
  <si>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</si>
  <si>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</si>
  <si>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</si>
  <si>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</si>
  <si>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</si>
  <si>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</si>
  <si>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</si>
  <si>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</si>
  <si>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</si>
  <si>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</si>
  <si>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</si>
  <si>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</si>
  <si>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</si>
  <si>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</si>
  <si>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</si>
  <si>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</si>
  <si>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</si>
  <si>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</si>
  <si>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</si>
  <si>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</si>
  <si>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</si>
  <si>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</si>
  <si>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</si>
  <si>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</si>
  <si>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</si>
  <si>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</si>
  <si>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</si>
  <si>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</si>
  <si>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</si>
  <si>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</si>
  <si>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</si>
  <si>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</si>
  <si>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</si>
  <si>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</si>
  <si>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</si>
  <si>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</si>
  <si>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</si>
  <si>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</si>
  <si>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</si>
  <si>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</si>
  <si>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</si>
  <si>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</si>
  <si>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</si>
  <si>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</si>
  <si>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</si>
  <si>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</si>
  <si>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</si>
  <si>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</si>
  <si>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</si>
  <si>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</si>
  <si>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</si>
  <si>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</si>
  <si>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</si>
  <si>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</si>
  <si>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</si>
  <si>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</si>
  <si>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</si>
  <si>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</si>
  <si>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</si>
  <si>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</si>
  <si>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</si>
  <si>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</si>
  <si>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</si>
  <si>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</si>
  <si>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</si>
  <si>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</si>
  <si>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</si>
  <si>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</si>
  <si>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</si>
  <si>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</si>
  <si>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</si>
  <si>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</si>
  <si>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</si>
  <si>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</si>
  <si>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</si>
  <si>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</si>
  <si>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</si>
  <si>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</si>
  <si>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</si>
  <si>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</si>
  <si>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</si>
  <si>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</si>
  <si>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</si>
  <si>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</si>
  <si>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</si>
  <si>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</si>
  <si>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</si>
  <si>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</si>
  <si>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</si>
  <si>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</si>
  <si>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</si>
  <si>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</si>
  <si>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</si>
  <si>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</si>
  <si>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</si>
  <si>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</si>
  <si>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</si>
  <si>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</si>
  <si>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</si>
  <si>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</si>
  <si>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</si>
  <si>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</si>
  <si>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</si>
  <si>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</si>
  <si>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</si>
  <si>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</si>
  <si>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</si>
  <si>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</si>
  <si>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</si>
  <si>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</si>
  <si>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</si>
  <si>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</si>
  <si>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</si>
  <si>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</si>
  <si>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</si>
  <si>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</si>
  <si>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</si>
  <si>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</si>
  <si>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</si>
  <si>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</si>
  <si>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</si>
  <si>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</si>
  <si>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</si>
  <si>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</si>
  <si>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</si>
  <si>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</si>
  <si>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</si>
  <si>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</si>
  <si>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</si>
  <si>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</si>
  <si>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</si>
  <si>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</si>
  <si>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</si>
  <si>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</si>
  <si>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</si>
  <si>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</si>
  <si>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</si>
  <si>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</si>
  <si>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</si>
  <si>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</si>
  <si>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</si>
  <si>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</si>
  <si>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</si>
  <si>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</si>
  <si>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</si>
  <si>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</si>
  <si>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</si>
  <si>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</si>
  <si>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</si>
  <si>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</si>
  <si>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</si>
  <si>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</si>
  <si>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</si>
  <si>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</si>
  <si>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</si>
  <si>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</si>
  <si>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</si>
  <si>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</si>
  <si>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</si>
  <si>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</si>
  <si>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</si>
  <si>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</si>
  <si>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</si>
  <si>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</si>
  <si>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</si>
  <si>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</si>
  <si>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</si>
  <si>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</si>
  <si>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</si>
  <si>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</si>
  <si>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</si>
  <si>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</si>
  <si>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</si>
  <si>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</si>
  <si>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</si>
  <si>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</si>
  <si>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</si>
  <si>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</si>
  <si>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</si>
  <si>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</si>
  <si>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</si>
  <si>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</si>
  <si>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</si>
  <si>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</si>
  <si>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</si>
  <si>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</si>
  <si>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</si>
  <si>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</si>
  <si>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</si>
  <si>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</si>
  <si>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</si>
  <si>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</si>
  <si>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</si>
  <si>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</si>
  <si>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</si>
  <si>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</si>
  <si>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</si>
  <si>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</si>
  <si>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</si>
  <si>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</si>
  <si>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</si>
  <si>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</si>
  <si>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</si>
  <si>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</si>
  <si>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</si>
  <si>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</si>
  <si>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</si>
  <si>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</si>
  <si>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</si>
  <si>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</si>
  <si>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</si>
  <si>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</si>
  <si>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</si>
  <si>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</si>
  <si>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</si>
  <si>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</si>
  <si>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</si>
  <si>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</si>
  <si>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</si>
  <si>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</si>
  <si>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</si>
  <si>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</si>
  <si>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</si>
  <si>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</si>
  <si>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</si>
  <si>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</si>
  <si>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</si>
  <si>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</si>
  <si>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</si>
  <si>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</si>
  <si>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</si>
  <si>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</si>
  <si>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</si>
  <si>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</si>
  <si>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</si>
  <si>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</si>
  <si>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</si>
  <si>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</si>
  <si>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</si>
  <si>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</si>
  <si>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</si>
  <si>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</si>
  <si>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</si>
  <si>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</si>
  <si>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</si>
  <si>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</si>
  <si>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</si>
  <si>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</si>
  <si>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</si>
  <si>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</si>
  <si>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</si>
  <si>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</si>
  <si>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</si>
  <si>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</si>
  <si>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</si>
  <si>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</si>
  <si>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</si>
  <si>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</si>
  <si>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</si>
  <si>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</si>
  <si>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</si>
  <si>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</si>
  <si>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</si>
  <si>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</si>
  <si>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</si>
  <si>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</si>
  <si>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</si>
  <si>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</si>
  <si>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</si>
  <si>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</si>
  <si>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</si>
  <si>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</si>
  <si>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</si>
  <si>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</si>
  <si>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</si>
  <si>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</si>
  <si>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</si>
  <si>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</si>
  <si>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</si>
  <si>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</si>
  <si>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</si>
  <si>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</si>
  <si>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</si>
  <si>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</si>
  <si>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</si>
  <si>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</si>
  <si>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</si>
  <si>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</si>
  <si>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</si>
  <si>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</si>
  <si>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</si>
  <si>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</si>
  <si>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</si>
  <si>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</si>
  <si>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</si>
  <si>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</si>
  <si>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</si>
  <si>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</si>
  <si>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</si>
  <si>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</si>
  <si>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</si>
  <si>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</si>
  <si>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</si>
  <si>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</si>
  <si>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</si>
  <si>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</si>
  <si>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</si>
  <si>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</si>
  <si>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</si>
  <si>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</si>
  <si>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</si>
  <si>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</si>
  <si>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</si>
  <si>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</si>
  <si>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</si>
  <si>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</si>
  <si>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</si>
  <si>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</si>
  <si>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</si>
  <si>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</si>
  <si>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</si>
  <si>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</si>
  <si>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</si>
  <si>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</si>
  <si>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</si>
  <si>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</si>
  <si>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</si>
  <si>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</si>
  <si>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</si>
  <si>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</si>
  <si>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</si>
  <si>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</si>
  <si>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</si>
  <si>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</si>
  <si>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</si>
  <si>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</si>
  <si>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</si>
  <si>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</si>
  <si>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</si>
  <si>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</si>
  <si>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</si>
  <si>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</si>
  <si>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</si>
  <si>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</si>
  <si>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</si>
  <si>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</si>
  <si>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</si>
  <si>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</si>
  <si>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</si>
  <si>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</si>
  <si>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</si>
  <si>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</si>
  <si>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</si>
  <si>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</si>
  <si>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</si>
  <si>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</si>
  <si>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</si>
  <si>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</si>
  <si>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</si>
  <si>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</si>
  <si>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</si>
  <si>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</si>
  <si>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</si>
  <si>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</si>
  <si>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</si>
  <si>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</si>
  <si>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</si>
  <si>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</si>
  <si>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</si>
  <si>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</si>
  <si>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</si>
  <si>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</si>
  <si>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</si>
  <si>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</si>
  <si>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</si>
  <si>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</si>
  <si>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</si>
  <si>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</si>
  <si>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</si>
  <si>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</si>
  <si>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</si>
  <si>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</si>
  <si>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</si>
  <si>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</si>
  <si>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</si>
  <si>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</si>
  <si>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</si>
  <si>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</si>
  <si>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</si>
  <si>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</si>
  <si>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</si>
  <si>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</si>
  <si>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</si>
  <si>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</si>
  <si>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</si>
  <si>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</si>
  <si>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</si>
  <si>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</si>
  <si>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</si>
  <si>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</si>
  <si>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</si>
  <si>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</si>
  <si>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</si>
  <si>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</si>
  <si>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</si>
  <si>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</si>
  <si>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</si>
  <si>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</si>
  <si>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</si>
  <si>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</si>
  <si>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</si>
  <si>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</si>
  <si>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</si>
  <si>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</si>
  <si>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</si>
  <si>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</si>
  <si>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</si>
  <si>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</si>
  <si>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</si>
  <si>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</si>
  <si>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</si>
  <si>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</si>
  <si>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</si>
  <si>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</si>
  <si>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</si>
  <si>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</si>
  <si>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</si>
  <si>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</si>
  <si>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</si>
  <si>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</si>
  <si>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</si>
  <si>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</si>
  <si>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</si>
  <si>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</si>
  <si>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</si>
  <si>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</si>
  <si>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</si>
  <si>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</si>
  <si>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</si>
  <si>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</si>
  <si>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</si>
  <si>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</si>
  <si>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</si>
  <si>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</si>
  <si>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</si>
  <si>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</si>
  <si>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</si>
  <si>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</si>
  <si>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</si>
  <si>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</si>
  <si>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</si>
  <si>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</si>
  <si>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</si>
  <si>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</si>
  <si>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</si>
  <si>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</si>
  <si>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</si>
  <si>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</si>
  <si>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</si>
  <si>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</si>
  <si>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</si>
  <si>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</si>
  <si>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</si>
  <si>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</si>
  <si>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</si>
  <si>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</si>
  <si>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</si>
  <si>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</si>
  <si>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</si>
  <si>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</si>
  <si>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</si>
  <si>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</si>
  <si>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</si>
  <si>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</si>
  <si>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</si>
  <si>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</si>
  <si>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</si>
  <si>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</si>
  <si>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</si>
  <si>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</si>
  <si>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</si>
  <si>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</si>
  <si>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</si>
  <si>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</si>
  <si>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</si>
  <si>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</si>
  <si>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</si>
  <si>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</si>
  <si>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</si>
  <si>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</si>
  <si>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</si>
  <si>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</si>
  <si>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</si>
  <si>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</si>
  <si>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</si>
  <si>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</si>
  <si>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</si>
  <si>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</si>
  <si>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</si>
  <si>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</si>
  <si>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</si>
  <si>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</si>
  <si>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</si>
  <si>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</si>
  <si>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</si>
  <si>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</si>
  <si>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</si>
  <si>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</si>
  <si>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</si>
  <si>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</si>
  <si>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</si>
  <si>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</si>
  <si>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</si>
  <si>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</si>
  <si>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</si>
  <si>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</si>
  <si>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</si>
  <si>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</si>
  <si>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</si>
  <si>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</si>
  <si>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</si>
  <si>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</si>
  <si>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</si>
  <si>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</si>
  <si>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</si>
  <si>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</si>
  <si>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</si>
  <si>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</si>
  <si>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</si>
  <si>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</si>
  <si>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</si>
  <si>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</si>
  <si>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</si>
  <si>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</si>
  <si>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</si>
  <si>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</si>
  <si>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</si>
  <si>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</si>
  <si>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</si>
  <si>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</si>
  <si>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</si>
  <si>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</si>
  <si>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</si>
  <si>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</si>
  <si>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</si>
  <si>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</si>
  <si>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</si>
  <si>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</si>
  <si>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</si>
  <si>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</si>
  <si>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</si>
  <si>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</si>
  <si>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</si>
  <si>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</si>
  <si>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</si>
  <si>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</si>
  <si>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</si>
  <si>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</si>
  <si>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</si>
  <si>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</si>
  <si>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</si>
  <si>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</si>
  <si>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</si>
  <si>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</si>
  <si>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</si>
  <si>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</si>
  <si>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</si>
  <si>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</si>
  <si>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</si>
  <si>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</si>
  <si>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</si>
  <si>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</si>
  <si>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</si>
  <si>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</si>
  <si>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</si>
  <si>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</si>
  <si>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</si>
  <si>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</si>
  <si>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</si>
  <si>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</si>
  <si>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</si>
  <si>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</si>
  <si>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</si>
  <si>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</si>
  <si>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</si>
  <si>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</si>
  <si>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</si>
  <si>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</si>
  <si>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</si>
  <si>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</si>
  <si>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</si>
  <si>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</si>
  <si>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</si>
  <si>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</si>
  <si>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</si>
  <si>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</si>
  <si>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</si>
  <si>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</si>
  <si>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</si>
  <si>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</si>
  <si>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</si>
  <si>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</si>
  <si>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</si>
  <si>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</si>
  <si>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</si>
  <si>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</si>
  <si>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</si>
  <si>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</si>
  <si>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</si>
  <si>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</si>
  <si>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</si>
  <si>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</si>
  <si>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</si>
  <si>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</si>
  <si>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</si>
  <si>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</si>
  <si>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</si>
  <si>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</si>
  <si>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</si>
  <si>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</si>
  <si>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</si>
  <si>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</si>
  <si>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</si>
  <si>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</si>
  <si>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</si>
  <si>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</si>
  <si>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</si>
  <si>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</si>
  <si>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</si>
  <si>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</si>
  <si>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</si>
  <si>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</si>
  <si>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</si>
  <si>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</si>
  <si>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</si>
  <si>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</si>
  <si>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</si>
  <si>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</si>
  <si>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</si>
  <si>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</si>
  <si>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</si>
  <si>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</si>
  <si>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</si>
  <si>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</si>
  <si>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</si>
  <si>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</si>
  <si>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</si>
  <si>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</si>
  <si>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</si>
  <si>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</si>
  <si>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</si>
  <si>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</si>
  <si>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</si>
  <si>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</si>
  <si>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</si>
  <si>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</si>
  <si>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</si>
  <si>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</si>
  <si>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</si>
  <si>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</si>
  <si>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</si>
  <si>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</si>
  <si>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</si>
  <si>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</si>
  <si>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</si>
  <si>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</si>
  <si>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</si>
  <si>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</si>
  <si>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</si>
  <si>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</si>
  <si>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</si>
  <si>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</si>
  <si>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</si>
  <si>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</si>
  <si>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</si>
  <si>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</si>
  <si>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</si>
  <si>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</si>
  <si>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</si>
  <si>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</si>
  <si>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</si>
  <si>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</si>
  <si>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</si>
  <si>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</si>
  <si>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</si>
  <si>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</si>
  <si>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</si>
  <si>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</si>
  <si>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</si>
  <si>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</si>
  <si>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</si>
  <si>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</si>
  <si>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</si>
  <si>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</si>
  <si>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</si>
  <si>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</si>
  <si>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</si>
  <si>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</si>
  <si>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</si>
  <si>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</si>
  <si>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</si>
  <si>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</si>
  <si>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</si>
  <si>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</si>
  <si>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</si>
  <si>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</si>
  <si>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</si>
  <si>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</si>
  <si>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</si>
  <si>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</si>
  <si>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</si>
  <si>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</si>
  <si>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</si>
  <si>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</si>
  <si>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</si>
  <si>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</si>
  <si>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</si>
  <si>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</si>
  <si>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</si>
  <si>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</si>
  <si>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</si>
  <si>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</si>
  <si>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</si>
  <si>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</si>
  <si>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</si>
  <si>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</si>
  <si>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</si>
  <si>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</si>
  <si>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</si>
  <si>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</si>
  <si>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</si>
  <si>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</si>
  <si>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</si>
  <si>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</si>
  <si>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</si>
  <si>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</si>
  <si>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</si>
  <si>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</si>
  <si>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</si>
  <si>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</si>
  <si>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</si>
  <si>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</si>
  <si>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</si>
  <si>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</si>
  <si>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</si>
  <si>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</si>
  <si>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</si>
  <si>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</si>
  <si>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</si>
  <si>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</si>
  <si>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</si>
  <si>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</si>
  <si>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</si>
  <si>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</si>
  <si>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</si>
  <si>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</si>
  <si>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</si>
  <si>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</si>
  <si>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</si>
  <si>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</si>
  <si>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</si>
  <si>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</si>
  <si>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</si>
  <si>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</si>
  <si>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</si>
  <si>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</si>
  <si>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</si>
  <si>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</si>
  <si>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</si>
  <si>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</si>
  <si>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</si>
  <si>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</si>
  <si>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</si>
  <si>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</si>
  <si>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</si>
  <si>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</si>
  <si>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</si>
  <si>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</si>
  <si>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</si>
  <si>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</si>
  <si>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</si>
  <si>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</si>
  <si>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</si>
  <si>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</si>
  <si>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</si>
  <si>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</si>
  <si>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</si>
  <si>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</si>
  <si>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</si>
  <si>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</si>
  <si>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</si>
  <si>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</si>
  <si>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</si>
  <si>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</si>
  <si>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</si>
  <si>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</si>
  <si>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</si>
  <si>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</si>
  <si>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</si>
  <si>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</si>
  <si>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</si>
  <si>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</si>
  <si>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</si>
  <si>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</si>
  <si>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</si>
  <si>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</si>
  <si>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</si>
  <si>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</si>
  <si>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</si>
  <si>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</si>
  <si>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</si>
  <si>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</si>
  <si>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</si>
  <si>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</si>
  <si>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</si>
  <si>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</si>
  <si>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</si>
  <si>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</si>
  <si>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</si>
  <si>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</si>
  <si>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</si>
  <si>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</si>
  <si>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</si>
  <si>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</si>
  <si>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</si>
  <si>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</si>
  <si>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</si>
  <si>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</si>
  <si>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</si>
  <si>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</si>
  <si>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</si>
  <si>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</si>
  <si>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</si>
  <si>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</si>
  <si>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</si>
  <si>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</si>
  <si>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</si>
  <si>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</si>
  <si>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</si>
  <si>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</si>
  <si>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</si>
  <si>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</si>
  <si>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</si>
  <si>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</si>
  <si>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</si>
  <si>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</si>
  <si>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</si>
  <si>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</si>
  <si>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</si>
  <si>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</si>
  <si>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</si>
  <si>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</si>
  <si>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</si>
  <si>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</si>
  <si>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</si>
  <si>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</si>
  <si>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</si>
  <si>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</si>
  <si>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</si>
  <si>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</si>
  <si>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</si>
  <si>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</si>
  <si>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</si>
  <si>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</si>
  <si>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</si>
  <si>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</si>
  <si>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</si>
  <si>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</si>
  <si>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</si>
  <si>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</si>
  <si>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</si>
  <si>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</si>
  <si>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</si>
  <si>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</si>
  <si>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</si>
  <si>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</si>
  <si>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</si>
  <si>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</si>
  <si>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</si>
  <si>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</si>
  <si>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</si>
  <si>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</si>
  <si>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</si>
  <si>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</si>
  <si>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</si>
  <si>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</si>
  <si>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</si>
  <si>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</si>
  <si>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</si>
  <si>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</si>
  <si>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</si>
  <si>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</si>
  <si>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</si>
  <si>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</si>
  <si>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</si>
  <si>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</si>
  <si>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</si>
  <si>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</si>
  <si>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</si>
  <si>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</si>
  <si>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</si>
  <si>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</si>
  <si>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</si>
  <si>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</si>
  <si>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</si>
  <si>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</si>
  <si>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</si>
  <si>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</si>
  <si>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</si>
  <si>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</si>
  <si>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</si>
  <si>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</si>
  <si>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</si>
  <si>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</si>
  <si>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</si>
  <si>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</si>
  <si>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</si>
  <si>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</si>
  <si>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</si>
  <si>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</si>
  <si>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</si>
  <si>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</si>
  <si>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</si>
  <si>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</si>
  <si>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</si>
  <si>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</si>
  <si>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</si>
  <si>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</si>
  <si>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</si>
  <si>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</si>
  <si>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</si>
  <si>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</si>
  <si>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</si>
  <si>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</si>
  <si>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</si>
  <si>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</si>
  <si>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</si>
  <si>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</si>
  <si>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</si>
  <si>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</si>
  <si>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</si>
  <si>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</si>
  <si>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</si>
  <si>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</si>
  <si>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</si>
  <si>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</si>
  <si>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</si>
  <si>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</si>
  <si>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</si>
  <si>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</si>
  <si>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</si>
  <si>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</si>
  <si>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</si>
  <si>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</si>
  <si>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</si>
  <si>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</si>
  <si>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</si>
  <si>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</si>
  <si>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</si>
  <si>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</si>
  <si>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</si>
  <si>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</si>
  <si>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</si>
  <si>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</si>
  <si>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</si>
  <si>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</si>
  <si>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</si>
  <si>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</si>
  <si>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</si>
  <si>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</si>
  <si>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</si>
  <si>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</si>
  <si>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</si>
  <si>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</si>
  <si>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</si>
  <si>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</si>
  <si>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</si>
  <si>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</si>
  <si>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</si>
  <si>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</si>
  <si>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</si>
  <si>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</si>
  <si>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</si>
  <si>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</si>
  <si>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</si>
  <si>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</si>
  <si>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</si>
  <si>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</si>
  <si>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</si>
  <si>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</si>
  <si>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</si>
  <si>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</si>
  <si>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</si>
  <si>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</si>
  <si>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</si>
  <si>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</si>
  <si>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</si>
  <si>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</si>
  <si>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</si>
  <si>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</si>
  <si>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</si>
  <si>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</si>
  <si>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</si>
  <si>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</si>
  <si>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</si>
  <si>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</si>
  <si>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</si>
  <si>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</si>
  <si>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</si>
  <si>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</si>
  <si>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</si>
  <si>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</si>
  <si>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</si>
  <si>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</si>
  <si>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</si>
  <si>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</si>
  <si>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</si>
  <si>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</si>
  <si>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</si>
  <si>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</si>
  <si>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</si>
  <si>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</si>
  <si>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</si>
  <si>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</si>
  <si>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</si>
  <si>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</si>
  <si>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</si>
  <si>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</si>
  <si>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</si>
  <si>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</si>
  <si>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</si>
  <si>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</si>
  <si>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</si>
  <si>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</si>
  <si>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</si>
  <si>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</si>
  <si>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</si>
  <si>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</si>
  <si>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</si>
  <si>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</si>
  <si>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</si>
  <si>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</si>
  <si>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</si>
  <si>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</si>
  <si>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</si>
  <si>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</si>
  <si>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</si>
  <si>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</si>
  <si>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</si>
  <si>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</si>
  <si>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</si>
  <si>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</si>
  <si>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</si>
  <si>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</si>
  <si>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</si>
  <si>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</si>
  <si>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</si>
  <si>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</si>
  <si>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</si>
  <si>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</si>
  <si>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</si>
  <si>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</si>
  <si>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</si>
  <si>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</si>
  <si>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</si>
  <si>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</si>
  <si>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</si>
  <si>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</si>
  <si>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</si>
  <si>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</si>
  <si>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</si>
  <si>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</si>
  <si>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</si>
  <si>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</si>
  <si>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</si>
  <si>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</si>
  <si>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</si>
  <si>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</si>
  <si>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</si>
  <si>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</si>
  <si>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</si>
  <si>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</si>
  <si>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</si>
  <si>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</si>
  <si>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</si>
  <si>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</si>
  <si>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</si>
  <si>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</si>
  <si>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</si>
  <si>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</si>
  <si>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</si>
  <si>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</si>
  <si>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</si>
  <si>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</si>
  <si>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</si>
  <si>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</si>
  <si>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</si>
  <si>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</si>
  <si>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</si>
  <si>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</si>
  <si>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</si>
  <si>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</si>
  <si>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</si>
  <si>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</si>
  <si>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</si>
  <si>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</si>
  <si>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</si>
  <si>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</si>
  <si>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</si>
  <si>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</si>
  <si>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</si>
  <si>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</si>
  <si>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</si>
  <si>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</si>
  <si>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</si>
  <si>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</si>
  <si>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</si>
  <si>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</si>
  <si>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</si>
  <si>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</si>
  <si>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</si>
  <si>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</si>
  <si>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</si>
  <si>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</si>
  <si>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</si>
  <si>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</si>
  <si>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</si>
  <si>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</si>
  <si>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</si>
  <si>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</si>
  <si>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</si>
  <si>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</si>
  <si>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</si>
  <si>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</si>
  <si>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</si>
  <si>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</si>
  <si>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</si>
  <si>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</si>
  <si>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</si>
  <si>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</si>
  <si>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</si>
  <si>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</si>
  <si>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</si>
  <si>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</si>
  <si>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</si>
  <si>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</si>
  <si>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</si>
  <si>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</si>
  <si>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</si>
  <si>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</si>
  <si>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</si>
  <si>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</si>
  <si>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</si>
  <si>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</si>
  <si>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</si>
  <si>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</si>
  <si>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</si>
  <si>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</si>
  <si>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</si>
  <si>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</si>
  <si>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</si>
  <si>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</si>
  <si>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</si>
  <si>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</si>
  <si>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</si>
  <si>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</si>
  <si>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</si>
  <si>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</si>
  <si>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</si>
  <si>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</si>
  <si>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</si>
  <si>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</si>
  <si>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</si>
  <si>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</si>
  <si>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</si>
  <si>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</si>
  <si>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</si>
  <si>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</si>
  <si>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</si>
  <si>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</si>
  <si>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</si>
  <si>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</si>
  <si>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</si>
  <si>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</si>
  <si>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</si>
  <si>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</si>
  <si>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</si>
  <si>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</si>
  <si>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</si>
  <si>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</si>
  <si>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</si>
  <si>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</si>
  <si>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</si>
  <si>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</si>
  <si>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</si>
  <si>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</si>
  <si>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</si>
  <si>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</si>
  <si>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</si>
  <si>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</si>
  <si>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</si>
  <si>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</si>
  <si>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</si>
  <si>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</si>
  <si>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</si>
  <si>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</si>
  <si>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</si>
  <si>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</si>
  <si>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</si>
  <si>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</si>
  <si>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</si>
  <si>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</si>
  <si>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</si>
  <si>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</si>
  <si>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</si>
  <si>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</si>
  <si>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</si>
  <si>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</si>
  <si>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</si>
  <si>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</si>
  <si>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</si>
  <si>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</si>
  <si>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</si>
  <si>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</si>
  <si>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</si>
  <si>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</si>
  <si>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</si>
  <si>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</si>
  <si>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</si>
  <si>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</si>
  <si>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</si>
  <si>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</si>
  <si>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</si>
  <si>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</si>
  <si>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</si>
  <si>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</si>
  <si>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</si>
  <si>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</si>
  <si>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</si>
  <si>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</si>
  <si>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</si>
  <si>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</si>
  <si>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</si>
  <si>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</si>
  <si>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</si>
  <si>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</si>
  <si>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</si>
  <si>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</si>
  <si>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</si>
  <si>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</si>
  <si>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</si>
  <si>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</si>
  <si>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</si>
  <si>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</si>
  <si>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</si>
  <si>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</si>
  <si>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</si>
  <si>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</si>
  <si>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</si>
  <si>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</si>
  <si>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</si>
  <si>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</si>
  <si>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</si>
  <si>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</si>
  <si>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</si>
  <si>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</si>
  <si>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</si>
  <si>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</si>
  <si>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</si>
  <si>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</si>
  <si>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</si>
  <si>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</si>
  <si>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</si>
  <si>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</si>
  <si>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</si>
  <si>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</si>
  <si>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</si>
  <si>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</si>
  <si>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</si>
  <si>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</si>
  <si>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</si>
  <si>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</si>
  <si>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</si>
  <si>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</si>
  <si>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</si>
  <si>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</si>
  <si>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</si>
  <si>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</si>
  <si>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</si>
  <si>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</si>
  <si>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</si>
  <si>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</si>
  <si>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</si>
  <si>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</si>
  <si>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</si>
  <si>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</si>
  <si>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</si>
  <si>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</si>
  <si>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</si>
  <si>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</si>
  <si>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</si>
  <si>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</si>
  <si>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</si>
  <si>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</si>
  <si>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</si>
  <si>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</si>
  <si>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</si>
  <si>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</si>
  <si>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</si>
  <si>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</si>
  <si>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</si>
  <si>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</si>
  <si>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</si>
  <si>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</si>
  <si>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</si>
  <si>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</si>
  <si>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</si>
  <si>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</si>
  <si>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</si>
  <si>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</si>
  <si>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</si>
  <si>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</si>
  <si>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</si>
  <si>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</si>
  <si>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</si>
  <si>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</si>
  <si>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</si>
  <si>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</si>
  <si>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</si>
  <si>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</si>
  <si>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</si>
  <si>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</si>
  <si>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</si>
  <si>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</si>
  <si>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</si>
  <si>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</si>
  <si>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</si>
  <si>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</si>
  <si>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</si>
  <si>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</si>
  <si>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</si>
  <si>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</si>
  <si>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</si>
  <si>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</si>
  <si>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</si>
  <si>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</si>
  <si>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</si>
  <si>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</si>
  <si>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</si>
  <si>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</si>
  <si>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</si>
  <si>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</si>
  <si>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</si>
  <si>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</si>
  <si>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</si>
  <si>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</si>
  <si>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</si>
  <si>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</si>
  <si>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</si>
  <si>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</si>
  <si>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</si>
  <si>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</si>
  <si>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</si>
  <si>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</si>
  <si>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</si>
  <si>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</si>
  <si>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</si>
  <si>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</si>
  <si>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</si>
  <si>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</si>
  <si>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</si>
  <si>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</si>
  <si>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</si>
  <si>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</si>
  <si>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</si>
  <si>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</si>
  <si>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</si>
  <si>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</si>
  <si>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</si>
  <si>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</si>
  <si>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</si>
  <si>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</si>
  <si>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</si>
  <si>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</si>
  <si>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</si>
  <si>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</si>
  <si>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</si>
  <si>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</si>
  <si>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</si>
  <si>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</si>
  <si>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</si>
  <si>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</si>
  <si>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</si>
  <si>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</si>
  <si>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</si>
  <si>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</si>
  <si>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</si>
  <si>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</si>
  <si>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</si>
  <si>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</si>
  <si>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</si>
  <si>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</si>
  <si>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</si>
  <si>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</si>
  <si>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</si>
  <si>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</si>
  <si>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</si>
  <si>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</si>
  <si>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</si>
  <si>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</si>
  <si>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</si>
  <si>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</si>
  <si>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</si>
  <si>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</si>
  <si>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</si>
  <si>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</si>
  <si>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</si>
  <si>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</si>
  <si>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</si>
  <si>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</si>
  <si>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</si>
  <si>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</si>
  <si>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</si>
  <si>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</si>
  <si>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</si>
  <si>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</si>
  <si>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</si>
  <si>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</si>
  <si>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</si>
  <si>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</si>
  <si>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</si>
  <si>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</si>
  <si>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</si>
  <si>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</si>
  <si>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</si>
  <si>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</si>
  <si>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</si>
  <si>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</si>
  <si>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</si>
  <si>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</si>
  <si>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</si>
  <si>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</si>
  <si>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</si>
  <si>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</si>
  <si>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</si>
  <si>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</si>
  <si>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</si>
  <si>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</si>
  <si>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</si>
  <si>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</si>
  <si>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</si>
  <si>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</si>
  <si>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</si>
  <si>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</si>
  <si>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</si>
  <si>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</si>
  <si>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</si>
  <si>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</si>
  <si>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</si>
  <si>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</si>
  <si>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</si>
  <si>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</si>
  <si>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</si>
  <si>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</si>
  <si>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</si>
  <si>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</si>
  <si>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</si>
  <si>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</si>
  <si>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</si>
  <si>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</si>
  <si>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</si>
  <si>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</si>
  <si>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</si>
  <si>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</si>
  <si>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</si>
  <si>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</si>
  <si>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</si>
  <si>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</si>
  <si>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</si>
  <si>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</si>
  <si>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</si>
  <si>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</si>
  <si>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</si>
  <si>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</si>
  <si>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</si>
  <si>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</si>
  <si>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</si>
  <si>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</si>
  <si>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</si>
  <si>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</si>
  <si>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</si>
  <si>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</si>
  <si>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</si>
  <si>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</si>
  <si>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</si>
  <si>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</si>
  <si>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</si>
  <si>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</si>
  <si>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</si>
  <si>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</si>
  <si>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</si>
  <si>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</si>
  <si>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</si>
  <si>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</si>
  <si>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</si>
  <si>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</si>
  <si>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</si>
  <si>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</si>
  <si>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</si>
  <si>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</si>
  <si>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</si>
  <si>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</si>
  <si>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</si>
  <si>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</si>
  <si>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</si>
  <si>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</si>
  <si>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</si>
  <si>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</si>
  <si>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</si>
  <si>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</si>
  <si>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</si>
  <si>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</si>
  <si>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</si>
  <si>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</si>
  <si>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</si>
  <si>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</si>
  <si>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</si>
  <si>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</si>
  <si>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</si>
  <si>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</si>
  <si>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</si>
  <si>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</si>
  <si>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</si>
  <si>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</si>
  <si>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</si>
  <si>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</si>
  <si>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</si>
  <si>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</si>
  <si>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</si>
  <si>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</si>
  <si>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</si>
  <si>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</si>
  <si>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</si>
  <si>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</si>
  <si>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</si>
  <si>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</si>
  <si>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</si>
  <si>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</si>
  <si>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</si>
  <si>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</si>
  <si>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</si>
  <si>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</si>
  <si>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</si>
  <si>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</si>
  <si>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</si>
  <si>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</si>
  <si>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</si>
  <si>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</si>
  <si>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</si>
  <si>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</si>
  <si>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</si>
  <si>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</si>
  <si>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</si>
  <si>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</si>
  <si>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</si>
  <si>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</si>
  <si>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</si>
  <si>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</si>
  <si>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</si>
  <si>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</si>
  <si>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</si>
  <si>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</si>
  <si>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</si>
  <si>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</si>
  <si>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</si>
  <si>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</si>
  <si>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</si>
  <si>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</si>
  <si>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</si>
  <si>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</si>
  <si>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</si>
  <si>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</si>
  <si>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</si>
  <si>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</si>
  <si>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</si>
  <si>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</si>
  <si>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</si>
  <si>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</si>
  <si>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</si>
  <si>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</si>
  <si>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</si>
  <si>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</si>
  <si>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</si>
  <si>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</si>
  <si>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</si>
  <si>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</si>
  <si>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</si>
  <si>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</si>
  <si>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</si>
  <si>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</si>
  <si>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</si>
  <si>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</si>
  <si>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</si>
  <si>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</si>
  <si>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</si>
  <si>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</si>
  <si>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</si>
  <si>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</si>
  <si>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</si>
  <si>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</si>
  <si>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</si>
  <si>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</si>
  <si>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</si>
  <si>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</si>
  <si>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</si>
  <si>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</si>
  <si>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</si>
  <si>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</si>
  <si>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</si>
  <si>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</si>
  <si>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</si>
  <si>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</si>
  <si>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</si>
  <si>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</si>
  <si>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</si>
  <si>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</si>
  <si>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</si>
  <si>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</si>
  <si>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</si>
  <si>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</si>
  <si>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</si>
  <si>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</si>
  <si>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</si>
  <si>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</si>
  <si>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</si>
  <si>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</si>
  <si>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</si>
  <si>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</si>
  <si>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</si>
  <si>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</si>
  <si>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</si>
  <si>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</si>
  <si>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</si>
  <si>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</si>
  <si>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</si>
  <si>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</si>
  <si>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</si>
  <si>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</si>
  <si>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</si>
  <si>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</si>
  <si>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</si>
  <si>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</si>
  <si>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</si>
  <si>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</si>
  <si>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</si>
  <si>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</si>
  <si>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</si>
  <si>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</si>
  <si>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</si>
  <si>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</si>
  <si>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</si>
  <si>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</si>
  <si>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</si>
  <si>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</si>
  <si>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</si>
  <si>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</si>
  <si>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</si>
  <si>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</si>
  <si>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</si>
  <si>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</si>
  <si>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</si>
  <si>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</si>
  <si>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</si>
  <si>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</si>
  <si>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</si>
  <si>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</si>
  <si>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</si>
  <si>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</si>
  <si>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</si>
  <si>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</si>
  <si>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</si>
  <si>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</si>
  <si>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</si>
  <si>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</si>
  <si>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</si>
  <si>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</si>
  <si>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</si>
  <si>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</si>
  <si>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</si>
  <si>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</si>
  <si>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</si>
  <si>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</si>
  <si>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</si>
  <si>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</si>
  <si>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</si>
  <si>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</si>
  <si>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</si>
  <si>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</si>
  <si>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</si>
  <si>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</si>
  <si>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</si>
  <si>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</si>
  <si>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</si>
  <si>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</si>
  <si>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</si>
  <si>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</si>
  <si>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</si>
  <si>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</si>
  <si>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</si>
  <si>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</si>
  <si>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</si>
  <si>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</si>
  <si>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</si>
  <si>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</si>
  <si>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</si>
  <si>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</si>
  <si>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</si>
  <si>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</si>
  <si>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</si>
  <si>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</si>
  <si>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</si>
  <si>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</si>
  <si>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</si>
  <si>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</si>
  <si>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</si>
  <si>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</si>
  <si>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</si>
  <si>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</si>
  <si>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</si>
  <si>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</si>
  <si>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</si>
  <si>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</si>
  <si>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</si>
  <si>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</si>
  <si>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</si>
  <si>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</si>
  <si>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</si>
  <si>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</si>
  <si>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</si>
  <si>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</si>
  <si>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</si>
  <si>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</si>
  <si>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</si>
  <si>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</si>
  <si>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</si>
  <si>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</si>
  <si>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</si>
  <si>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</si>
  <si>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</si>
  <si>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</si>
  <si>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</si>
  <si>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</si>
  <si>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</si>
  <si>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</si>
  <si>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</si>
  <si>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</si>
  <si>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</si>
  <si>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</si>
  <si>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</si>
  <si>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</si>
  <si>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</si>
  <si>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</si>
  <si>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</si>
  <si>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</si>
  <si>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</si>
  <si>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</si>
  <si>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</si>
  <si>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</si>
  <si>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</si>
  <si>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</si>
  <si>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</si>
  <si>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</si>
  <si>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</si>
  <si>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</si>
  <si>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</si>
  <si>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</si>
  <si>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</si>
  <si>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</si>
  <si>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</si>
  <si>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</si>
  <si>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</si>
  <si>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</si>
  <si>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</si>
  <si>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</si>
  <si>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</si>
  <si>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</si>
  <si>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</si>
  <si>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</si>
  <si>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</si>
  <si>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</si>
  <si>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</si>
  <si>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</si>
  <si>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</si>
  <si>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</si>
  <si>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</si>
  <si>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</si>
  <si>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</si>
  <si>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</si>
  <si>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</si>
  <si>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</si>
  <si>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</si>
  <si>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</si>
  <si>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</si>
  <si>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</si>
  <si>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</si>
  <si>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</si>
  <si>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</si>
  <si>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</si>
  <si>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</si>
  <si>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</si>
  <si>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</si>
  <si>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</si>
  <si>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</si>
  <si>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</si>
  <si>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</si>
  <si>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</si>
  <si>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</si>
  <si>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</si>
  <si>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</si>
  <si>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</si>
  <si>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</si>
  <si>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</si>
  <si>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</si>
  <si>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</si>
  <si>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</si>
  <si>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</si>
  <si>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</si>
  <si>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</si>
  <si>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</si>
  <si>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</si>
  <si>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</si>
  <si>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</si>
  <si>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</si>
  <si>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</si>
  <si>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</si>
  <si>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</si>
  <si>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</si>
  <si>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</si>
  <si>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</si>
  <si>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</si>
  <si>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</si>
  <si>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</si>
  <si>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</si>
  <si>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</si>
  <si>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</si>
  <si>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</si>
  <si>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</si>
  <si>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</si>
  <si>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</si>
  <si>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</si>
  <si>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</si>
  <si>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</si>
  <si>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</si>
  <si>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</si>
  <si>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</si>
  <si>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</si>
  <si>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</si>
  <si>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</si>
  <si>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</si>
  <si>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</si>
  <si>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</si>
  <si>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</si>
  <si>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</si>
  <si>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</si>
  <si>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</si>
  <si>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</si>
  <si>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</si>
  <si>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</si>
  <si>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</si>
  <si>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</si>
  <si>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</si>
  <si>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</si>
  <si>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</si>
  <si>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</si>
  <si>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</si>
  <si>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</si>
  <si>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</si>
  <si>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</si>
  <si>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</si>
  <si>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</si>
  <si>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</si>
  <si>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</si>
  <si>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</si>
  <si>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</si>
  <si>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</si>
  <si>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</si>
  <si>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</si>
  <si>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</si>
  <si>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</si>
  <si>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</si>
  <si>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</si>
  <si>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</si>
  <si>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</si>
  <si>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</si>
  <si>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</si>
  <si>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</si>
  <si>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</si>
  <si>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</si>
  <si>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</si>
  <si>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</si>
  <si>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</si>
  <si>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</si>
  <si>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</si>
  <si>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</si>
  <si>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</si>
  <si>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</si>
  <si>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</si>
  <si>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</si>
  <si>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</si>
  <si>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</si>
  <si>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</si>
  <si>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</si>
  <si>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</si>
  <si>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</si>
  <si>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</si>
  <si>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</si>
  <si>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</si>
  <si>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</si>
  <si>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</si>
  <si>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</si>
  <si>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</si>
  <si>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</si>
  <si>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</si>
  <si>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</si>
  <si>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</si>
  <si>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</si>
  <si>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</si>
  <si>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</si>
  <si>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</si>
  <si>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</si>
  <si>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</si>
  <si>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</si>
  <si>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</si>
  <si>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</si>
  <si>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</si>
  <si>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</si>
  <si>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</si>
  <si>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</si>
  <si>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</si>
  <si>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</si>
  <si>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</si>
  <si>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</si>
  <si>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</si>
  <si>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</si>
  <si>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</si>
  <si>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</si>
  <si>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</si>
  <si>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</si>
  <si>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</si>
  <si>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</si>
  <si>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</si>
  <si>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</si>
  <si>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</si>
  <si>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</si>
  <si>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</si>
  <si>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</si>
  <si>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</si>
  <si>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</si>
  <si>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</si>
  <si>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</si>
  <si>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</si>
  <si>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</si>
  <si>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</si>
  <si>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</si>
  <si>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</si>
  <si>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</si>
  <si>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</si>
  <si>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</si>
  <si>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</si>
  <si>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</si>
  <si>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</si>
  <si>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</si>
  <si>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</si>
  <si>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</si>
  <si>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</si>
  <si>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</si>
  <si>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</si>
  <si>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</si>
  <si>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</si>
  <si>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</si>
  <si>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</si>
  <si>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</si>
  <si>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</si>
  <si>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</si>
  <si>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</si>
  <si>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</si>
  <si>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</si>
  <si>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</si>
  <si>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</si>
  <si>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</si>
  <si>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</si>
  <si>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</si>
  <si>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</si>
  <si>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</si>
  <si>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</si>
  <si>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</si>
  <si>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</si>
  <si>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</si>
  <si>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</si>
  <si>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</si>
  <si>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</si>
  <si>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</si>
  <si>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</si>
  <si>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</si>
  <si>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</si>
  <si>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</si>
  <si>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</si>
  <si>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</si>
  <si>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</si>
  <si>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</si>
  <si>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</si>
  <si>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</si>
  <si>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</si>
  <si>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</si>
  <si>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</si>
  <si>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</si>
  <si>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</si>
  <si>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</si>
  <si>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</si>
  <si>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</si>
  <si>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</si>
  <si>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</si>
  <si>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</si>
  <si>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</si>
  <si>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</si>
  <si>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</si>
  <si>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</si>
  <si>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</si>
  <si>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</si>
  <si>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</si>
  <si>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</si>
  <si>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</si>
  <si>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</si>
  <si>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</si>
  <si>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</si>
  <si>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</si>
  <si>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</si>
  <si>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</si>
  <si>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</si>
  <si>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</si>
  <si>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</si>
  <si>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</si>
  <si>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</si>
  <si>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</si>
  <si>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</si>
  <si>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</si>
  <si>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</si>
  <si>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</si>
  <si>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</si>
  <si>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</si>
  <si>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</si>
  <si>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</si>
  <si>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</si>
  <si>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</si>
  <si>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</si>
  <si>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</si>
  <si>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</si>
  <si>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</si>
  <si>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</si>
  <si>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</si>
  <si>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</si>
  <si>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</si>
  <si>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</si>
  <si>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</si>
  <si>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</si>
  <si>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</si>
  <si>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</si>
  <si>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</si>
  <si>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</si>
  <si>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</si>
  <si>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</si>
  <si>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</si>
  <si>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</si>
  <si>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</si>
  <si>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</si>
  <si>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</si>
  <si>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</si>
  <si>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</si>
  <si>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</si>
  <si>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</si>
  <si>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</si>
  <si>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</si>
  <si>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</si>
  <si>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</si>
  <si>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</si>
  <si>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</si>
  <si>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</si>
  <si>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</si>
  <si>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</si>
  <si>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</si>
  <si>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</si>
  <si>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</si>
  <si>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</si>
  <si>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</si>
  <si>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</si>
  <si>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</si>
  <si>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</si>
  <si>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</si>
  <si>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</si>
  <si>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</si>
  <si>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</si>
  <si>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</si>
  <si>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</si>
  <si>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</si>
  <si>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</si>
  <si>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</si>
  <si>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</si>
  <si>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</si>
  <si>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</si>
  <si>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</si>
  <si>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</si>
  <si>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</si>
  <si>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</si>
  <si>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</si>
  <si>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</si>
  <si>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</si>
  <si>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</si>
  <si>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</si>
  <si>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</si>
  <si>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</si>
  <si>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</si>
  <si>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</si>
  <si>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</si>
  <si>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</si>
  <si>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</si>
  <si>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</si>
  <si>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</si>
  <si>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</si>
  <si>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</si>
  <si>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</si>
  <si>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</si>
  <si>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</si>
  <si>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</si>
  <si>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</si>
  <si>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</si>
  <si>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</si>
  <si>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</si>
  <si>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</si>
  <si>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</si>
  <si>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</si>
  <si>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</si>
  <si>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</si>
  <si>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</si>
  <si>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</si>
  <si>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</si>
  <si>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</si>
  <si>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</si>
  <si>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</si>
  <si>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</si>
  <si>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</si>
  <si>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</si>
  <si>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</si>
  <si>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</si>
  <si>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</si>
  <si>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</si>
  <si>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</si>
  <si>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</si>
  <si>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</si>
  <si>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</si>
  <si>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</si>
  <si>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</si>
  <si>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</si>
  <si>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</si>
  <si>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</si>
  <si>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</si>
  <si>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</si>
  <si>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</si>
  <si>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</si>
  <si>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</si>
  <si>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</si>
  <si>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</si>
  <si>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</si>
  <si>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</si>
  <si>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</si>
  <si>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</si>
  <si>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</si>
  <si>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</si>
  <si>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</si>
  <si>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</si>
  <si>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</si>
  <si>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</si>
  <si>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</si>
  <si>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</si>
  <si>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</si>
  <si>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</si>
  <si>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</si>
  <si>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</si>
  <si>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</si>
  <si>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</si>
  <si>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</si>
  <si>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</si>
  <si>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</si>
  <si>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</si>
  <si>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</si>
  <si>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</si>
  <si>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</si>
  <si>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</si>
  <si>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</si>
  <si>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</si>
  <si>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</si>
  <si>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</si>
  <si>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</si>
  <si>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</si>
  <si>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</si>
  <si>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</si>
  <si>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</si>
  <si>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</si>
  <si>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</si>
  <si>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</si>
  <si>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</si>
  <si>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</si>
  <si>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</si>
  <si>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</si>
  <si>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</si>
  <si>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</si>
  <si>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</si>
  <si>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</si>
  <si>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</si>
  <si>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</si>
  <si>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</si>
  <si>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</si>
  <si>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</si>
  <si>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</si>
  <si>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</si>
  <si>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</si>
  <si>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</si>
  <si>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</si>
  <si>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</si>
  <si>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</si>
  <si>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</si>
  <si>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</si>
  <si>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</si>
  <si>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</si>
  <si>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</si>
  <si>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</si>
  <si>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</si>
  <si>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</si>
  <si>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</si>
  <si>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</si>
  <si>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</si>
  <si>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</si>
  <si>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</si>
  <si>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</si>
  <si>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</si>
  <si>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</si>
  <si>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</si>
  <si>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</si>
  <si>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</si>
  <si>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</si>
  <si>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</si>
  <si>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</si>
  <si>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</si>
  <si>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</si>
  <si>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</si>
  <si>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</si>
  <si>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</si>
  <si>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</si>
  <si>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</si>
  <si>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</si>
  <si>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</si>
  <si>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</si>
  <si>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</si>
  <si>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</si>
  <si>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</si>
  <si>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</si>
  <si>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</si>
  <si>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</si>
  <si>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</si>
  <si>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</si>
  <si>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</si>
  <si>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</si>
  <si>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</si>
  <si>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</si>
  <si>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</si>
  <si>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</si>
  <si>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</si>
  <si>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</si>
  <si>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</si>
  <si>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</si>
  <si>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</si>
  <si>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</si>
  <si>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</si>
  <si>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</si>
  <si>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</si>
  <si>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</si>
  <si>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</si>
  <si>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</si>
  <si>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</si>
  <si>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</si>
  <si>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</si>
  <si>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</si>
  <si>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</si>
  <si>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</si>
  <si>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</si>
  <si>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</si>
  <si>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</si>
  <si>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</si>
  <si>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</si>
  <si>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</si>
  <si>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</si>
  <si>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</si>
  <si>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</si>
  <si>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</si>
  <si>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</si>
  <si>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</si>
  <si>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</si>
  <si>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</si>
  <si>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</si>
  <si>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</si>
  <si>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</si>
  <si>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</si>
  <si>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</si>
  <si>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</si>
  <si>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</si>
  <si>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</si>
  <si>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</si>
  <si>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</si>
  <si>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</si>
  <si>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</si>
  <si>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</si>
  <si>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</si>
  <si>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</si>
  <si>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</si>
  <si>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</si>
  <si>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</si>
  <si>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</si>
  <si>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</si>
  <si>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</si>
  <si>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</si>
  <si>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</si>
  <si>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</si>
  <si>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</si>
  <si>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</si>
  <si>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</si>
  <si>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</si>
  <si>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</si>
  <si>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</si>
  <si>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</si>
  <si>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</si>
  <si>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</si>
  <si>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</si>
  <si>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</si>
  <si>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</si>
  <si>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</si>
  <si>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</si>
  <si>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</si>
  <si>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</si>
  <si>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</si>
  <si>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PCM-20251121-00000026</t>
  </si>
  <si>
    <t xml:space="preserve">Site located in deep desert &amp; dangerous area , under night access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</si>
</sst>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2"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3" totalsRowShown="0" headerRowDxfId="64" dataDxfId="63" headerRowBorderDxfId="61" tableBorderDxfId="62">
  <autoFilter ref="A1:L97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9" totalsRowShown="0" headerRowDxfId="15" dataDxfId="14" headerRowBorderDxfId="12" tableBorderDxfId="13">
  <autoFilter ref="A1:L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319.09152048610849</v>
      </c>
      <c r="H2" s="76">
        <v>45662.943402777775</v>
      </c>
      <c r="I2" s="59" t="str">
        <f>IFERROR(VLOOKUP(D2,DB!A:F,6,0),"")</f>
        <v>Generator-SG</v>
      </c>
      <c r="J2" s="59" t="str">
        <f>IFERROR(VLOOKUP(D2,DB!A:G,7,0),"")</f>
        <v>Dead</v>
      </c>
      <c r="K2" s="67" t="s">
        <v>39022</v>
      </c>
      <c r="L2" s="65" t="str">
        <f>IFERROR(VLOOKUP(D2,DB!A:I,9,0),"")</f>
        <v>Latis</v>
      </c>
    </row>
    <row r="3" spans="1:15" ht="15" customHeight="1">
      <c r="A3" s="141"/>
      <c r="B3" s="142" t="str">
        <f>IFERROR(VLOOKUP(D3,DB!A:K,11,0),"")</f>
        <v/>
      </c>
      <c r="C3" s="142"/>
      <c r="D3" s="133"/>
      <c r="E3" s="143"/>
      <c r="F3" s="144"/>
      <c r="G3" s="145">
        <f ca="1">IFERROR(NOW()-F3,"-")</f>
        <v>45982.039946412035</v>
      </c>
      <c r="H3" s="144"/>
      <c r="I3" s="142" t="str">
        <f>IFERROR(VLOOKUP(D3,DB!A:F,6,0),"")</f>
        <v/>
      </c>
      <c r="J3" s="142" t="str">
        <f>IFERROR(VLOOKUP(D3,DB!A:G,7,0),"")</f>
        <v/>
      </c>
      <c r="K3" s="146"/>
      <c r="L3" s="147" t="str">
        <f>IFERROR(VLOOKUP(D3,DB!A:I,9,0),"")</f>
        <v/>
      </c>
    </row>
    <row r="4" spans="1:15" ht="15" customHeight="1">
      <c r="A4" s="141"/>
      <c r="B4" s="142" t="str">
        <f>IFERROR(VLOOKUP(D4,DB!A:K,11,0),"")</f>
        <v/>
      </c>
      <c r="C4" s="142"/>
      <c r="D4" s="133"/>
      <c r="E4" s="143"/>
      <c r="F4" s="144"/>
      <c r="G4" s="145">
        <f ca="1">IFERROR(NOW()-F4,"-")</f>
        <v>45982.039946412035</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45982.039946412035</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45982.039946412035</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45982.039946412035</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45982.039946412035</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45982.039946412035</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45982.039946412035</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45982.039946412035</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45982.039946412035</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45982.039946412035</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45982.039946412035</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45982.039946412035</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45982.039946412035</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45982.039946412035</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45982.039946412035</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45982.039946412035</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45982.039946412035</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45982.039946412035</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45982.039946412035</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45982.039946412035</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45982.039946412035</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45982.039946412035</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45982.039946412035</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45982.039946412035</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45982.039946412035</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45982.039946412035</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45982.039946412035</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45982.039946412035</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45982.039946412035</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45982.039946412035</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45982.039946412035</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45982.039946412035</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45982.039946412035</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45982.039946412035</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45982.039946412035</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45982.039946412035</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45982.039946412035</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45982.039946412035</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45982.039946412035</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45982.039946412035</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45982.039946412035</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45982.039946412035</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45982.039946412035</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45982.039946412035</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45982.039946412035</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45982.039946412035</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45982.039946412035</v>
      </c>
      <c r="H50" s="144"/>
      <c r="I50" s="142" t="str">
        <f>IFERROR(VLOOKUP(D50,DB!A:F,6,0),"")</f>
        <v/>
      </c>
      <c r="J50" s="142" t="str">
        <f>IFERROR(VLOOKUP(D50,DB!A:G,7,0),"")</f>
        <v/>
      </c>
      <c r="K50" s="146"/>
      <c r="L50" s="147" t="str">
        <f>IFERROR(VLOOKUP(D50,DB!A:I,9,0),"")</f>
        <v/>
      </c>
    </row>
    <row r="51" spans="1:12" ht="15" customHeight="1">
      <c r="A51" s="134"/>
      <c r="B51" s="135" t="str">
        <f>IFERROR(VLOOKUP(D51,DB!A:K,11,0),"")</f>
        <v/>
      </c>
      <c r="C51" s="135"/>
      <c r="D51" s="148"/>
      <c r="E51" s="136"/>
      <c r="F51" s="137"/>
      <c r="G51" s="138">
        <f ca="1">IFERROR(NOW()-F51,"-")</f>
        <v>45982.039946412035</v>
      </c>
      <c r="H51" s="137"/>
      <c r="I51" s="135" t="str">
        <f>IFERROR(VLOOKUP(D51,DB!A:F,6,0),"")</f>
        <v/>
      </c>
      <c r="J51" s="135" t="str">
        <f>IFERROR(VLOOKUP(D51,DB!A:G,7,0),"")</f>
        <v/>
      </c>
      <c r="K51" s="139"/>
      <c r="L51" s="140" t="str">
        <f>IFERROR(VLOOKUP(D51,DB!A:I,9,0),"")</f>
        <v/>
      </c>
    </row>
  </sheetData>
  <customSheetViews>
    <customSheetView guid="{F6042A99-DD27-4453-835D-0834D95730CC}" filter="1" showAutoFilter="1">
      <pageMargins left="0" right="0" top="0" bottom="0" header="0" footer="0"/>
      <autoFilter ref="B1:M1" xr:uid="{61D22F67-8694-48EA-8BBF-34CCF232FBE5}"/>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pane ySplit="1" topLeftCell="A4"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157.04010844907316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45982.039946412035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45982.039946412035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45982.039946412035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45982.039946412035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45982.039946412035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45982.039946412035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45982.039946412035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45982.039946412035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45982.039946412035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45982.039946412035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45982.039946412035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45982.039946412035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45982.039946412035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45982.039946412035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45982.039946412035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45982.039946412035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45982.039946412035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45982.039946412035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45982.039946412035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45982.039946412035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45982.039946412035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45982.039946412035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45982.039946412035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45982.039946412035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45982.039946412035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45982.039946412035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45982.039946412035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45982.039946412035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45982.039946412035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45982.039946412035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45982.039946412035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45982.039946412035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45982.039946412035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45982.039946412035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45982.039946412035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45982.039946412035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45982.039946412035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45982.039946412035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45982.039946412035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45982.039946412035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45982.039946412035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45982.039946412035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45982.039946412035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45982.039946412035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45982.039946412035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45982.039946412035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45982.039946412035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45982.039946412035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45982.039946412035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45982.039946412035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45982.039946412035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45982.039946412035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45982.039946412035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45982.039946412035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45982.039946412035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45982.039946412035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45982.039946412035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45982.039946412035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45982.039946412035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45982.039946412035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45982.039946412035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45982.039946412035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45982.039946412035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45982.039946412035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45982.039946412035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45982.039946412035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45982.039946412035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45982.039946412035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45982.039946412035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45982.039946412035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45982.039946412035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45982.039946412035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45982.039946412035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45982.039946412035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45982.039946412035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45982.039946412035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45982.039946412035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45982.039946412035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45982.039946412035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45982.039946412035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45982.039946412035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45982.039946412035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45982.039946412035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45982.039946412035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45982.039946412035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45982.039946412035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45982.039946412035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45982.039946412035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45982.039946412035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45982.039946412035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45982.039946412035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45982.039946412035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45982.039946412035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45982.039946412035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45982.039946412035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45982.039946412035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45982.039946412035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45982.039946412035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45982.039946412035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45982.039946412035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45982.039946412035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45982.039946412035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45982.039946412035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45982.039946412035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45982.039946412035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45982.039946412035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45982.039946412035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45982.039946412035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45982.039946412035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45982.039946412035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45982.039946412035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45982.039946412035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45982.039946412035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45982.039946412035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45982.039946412035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45982.039946412035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45982.039946412035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45982.039946412035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45982.039946412035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45982.039946412035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45982.039946412035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45982.039946412035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45982.039946412035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45982.039946412035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45982.039946412035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45982.039946412035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45982.039946412035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45982.039946412035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45982.039946412035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45982.039946412035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45982.039946412035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45982.039946412035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45982.039946412035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45982.039946412035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45982.039946412035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45982.039946412035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45982.039946412035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45982.039946412035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45982.039946412035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45982.039946412035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45982.039946412035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45982.039946412035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45982.039946412035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45982.039946412035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45982.039946412035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45982.039946412035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45982.039946412035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45982.039946412035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45982.039946412035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45982.039946412035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45982.039946412035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45982.039946412035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45982.039946412035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45982.039946412035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45982.039946412035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45982.039946412035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45982.039946412035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45982.039946412035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45982.039946412035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45982.039946412035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45982.039946412035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45982.039946412035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45982.039946412035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45982.039946412035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3"/>
  <sheetViews>
    <sheetView tabSelected="1" workbookViewId="0">
      <selection activeCell="D2" sqref="D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61"/>
      <c r="E2" s="18"/>
      <c r="F2" s="20"/>
      <c r="G2" s="21">
        <f t="shared" ref="G2:G62" ca="1" si="0">IFERROR(NOW()-F2,"-")</f>
        <v>45982.039946412035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45982.039946412035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45982.039946412035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45982.039946412035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45982.039946412035</v>
      </c>
      <c r="H6" s="22"/>
      <c r="I6" s="19" t="str">
        <f>IFERROR(VLOOKUP(D6,DB!A:F,6,0),"")</f>
        <v/>
      </c>
      <c r="J6" s="18" t="str">
        <f>IFERROR(VLOOKUP(D6,DB!A:G,7,0),"")</f>
        <v/>
      </c>
      <c r="K6" s="45"/>
      <c r="L6" s="23" t="str">
        <f>IFERROR(VLOOKUP(D6,DB!A:I,9,0),"")</f>
        <v/>
      </c>
    </row>
    <row r="7" spans="1:13" ht="15" customHeight="1">
      <c r="A7" s="19"/>
      <c r="B7" s="61" t="str">
        <f>IFERROR(VLOOKUP(D7,DB!A:K,11,0),"")</f>
        <v/>
      </c>
      <c r="C7" s="18"/>
      <c r="D7" s="18" t="s">
        <v>39105</v>
      </c>
      <c r="E7" s="18"/>
      <c r="F7" s="20"/>
      <c r="G7" s="21">
        <f t="shared" ca="1" si="0"/>
        <v>45982.039946412035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45982.039946412035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45982.039946412035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45982.039946412035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45982.039946412035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45982.039946412035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45982.039946412035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45982.039946412035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45982.039946412035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45982.039946412035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45982.039946412035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45982.039946412035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45982.039946412035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45982.039946412035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45982.039946412035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45982.039946412035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45982.039946412035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45982.039946412035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45982.039946412035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45982.039946412035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45982.039946412035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45982.039946412035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45982.039946412035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45982.039946412035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45982.039946412035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45982.039946412035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45982.039946412035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45982.039946412035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45982.039946412035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45982.039946412035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45982.039946412035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45982.039946412035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45982.039946412035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45982.039946412035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45982.039946412035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45982.039946412035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45982.039946412035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45982.039946412035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45982.039946412035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45982.039946412035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45982.039946412035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45982.039946412035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45982.039946412035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45982.039946412035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45982.039946412035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45982.039946412035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45982.039946412035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45982.039946412035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45982.039946412035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45982.039946412035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45982.039946412035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45982.039946412035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45982.039946412035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45982.039946412035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45982.039946412035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45982.039946412035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45982.039946412035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45982.039946412035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45982.039946412035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45982.039946412035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45982.039946412035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45982.039946412035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45982.039946412035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45982.039946412035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45982.039946412035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45982.039946412035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45982.039946412035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45982.039946412035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45982.039946412035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45982.039946412035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45982.039946412035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45982.039946412035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45982.039946412035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45982.039946412035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45982.039946412035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45982.039946412035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45982.039946412035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45982.039946412035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45982.039946412035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45982.039946412035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45982.039946412035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45982.039946412035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45982.039946412035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45982.039946412035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45982.039946412035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45982.039946412035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45982.039946412035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45982.039946412035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45982.039946412035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45982.039946412035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45982.039946412035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45982.039946412035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45982.039946412035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45982.039946412035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45982.039946412035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45982.039946412035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45982.039946412035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45982.039946412035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45982.039946412035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45982.039946412035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45982.039946412035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45982.039946412035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45982.039946412035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45982.039946412035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45982.039946412035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45982.039946412035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45982.039946412035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45982.039946412035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45982.039946412035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45982.039946412035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45982.039946412035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45982.039946412035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45982.039946412035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45982.039946412035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45982.039946412035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45982.039946412035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45982.039946412035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45982.039946412035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45982.039946412035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45982.039946412035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45982.039946412035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45982.039946412035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45982.039946412035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45982.039946412035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45982.039946412035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45982.039946412035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45982.039946412035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45982.039946412035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45982.039946412035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45982.039946412035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45982.039946412035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45982.039946412035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45982.039946412035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45982.039946412035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45982.039946412035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45982.039946412035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45982.039946412035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45982.039946412035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45982.039946412035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45982.039946412035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45982.039946412035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45982.039946412035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45982.039946412035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45982.039946412035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45982.039946412035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45982.039946412035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45982.039946412035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45982.039946412035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45982.039946412035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45982.039946412035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45982.039946412035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45982.039946412035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45982.039946412035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45982.039946412035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45982.039946412035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45982.039946412035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45982.039946412035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45982.039946412035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45982.039946412035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45982.039946412035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45982.039946412035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45982.039946412035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45982.039946412035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45982.039946412035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45982.039946412035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45982.039946412035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45982.039946412035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45982.039946412035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45982.039946412035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45982.039946412035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45982.039946412035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45982.039946412035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45982.039946412035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45982.039946412035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45982.039946412035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45982.039946412035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45982.039946412035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45982.039946412035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45982.039946412035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45982.039946412035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45982.039946412035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45982.039946412035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45982.039946412035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45982.039946412035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45982.039946412035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45982.039946412035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45982.039946412035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45982.039946412035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45982.039946412035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45982.039946412035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45982.039946412035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45982.039946412035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45982.039946412035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45982.039946412035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45982.039946412035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45982.039946412035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45982.039946412035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45982.039946412035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45982.039946412035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45982.039946412035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45982.039946412035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45982.039946412035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45982.039946412035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45982.039946412035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45982.039946412035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45982.039946412035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45982.039946412035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45982.039946412035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45982.039946412035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45982.039946412035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45982.039946412035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45982.039946412035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45982.039946412035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45982.039946412035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45982.039946412035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45982.039946412035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45982.039946412035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45982.039946412035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45982.039946412035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45982.039946412035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45982.039946412035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45982.039946412035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45982.039946412035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45982.039946412035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45982.039946412035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45982.039946412035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45982.039946412035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45982.039946412035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45982.039946412035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45982.039946412035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45982.039946412035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45982.039946412035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45982.039946412035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45982.039946412035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45982.039946412035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45982.039946412035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45982.039946412035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45982.039946412035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45982.039946412035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45982.039946412035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45982.039946412035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45982.039946412035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45982.039946412035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45982.039946412035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45982.039946412035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45982.039946412035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45982.039946412035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45982.039946412035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45982.039946412035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45982.039946412035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45982.039946412035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45982.039946412035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45982.039946412035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45982.039946412035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45982.039946412035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45982.039946412035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45982.039946412035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45982.039946412035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45982.039946412035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45982.039946412035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45982.039946412035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45982.039946412035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45982.039946412035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45982.039946412035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45982.039946412035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45982.039946412035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45982.039946412035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45982.039946412035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45982.039946412035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45982.039946412035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45982.039946412035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45982.039946412035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45982.039946412035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45982.039946412035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45982.039946412035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45982.039946412035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45982.039946412035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45982.039946412035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45982.039946412035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45982.039946412035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45982.039946412035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45982.039946412035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45982.039946412035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45982.039946412035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45982.039946412035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45982.039946412035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45982.039946412035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45982.039946412035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45982.039946412035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45982.039946412035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45982.039946412035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45982.039946412035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45982.039946412035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45982.039946412035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45982.039946412035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45982.039946412035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45982.039946412035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45982.039946412035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45982.039946412035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45982.039946412035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45982.039946412035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45982.039946412035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45982.039946412035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45982.039946412035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45982.039946412035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45982.039946412035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45982.039946412035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45982.039946412035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45982.039946412035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45982.039946412035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45982.039946412035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45982.039946412035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45982.039946412035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45982.039946412035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45982.039946412035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45982.039946412035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45982.039946412035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45982.039946412035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45982.039946412035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45982.039946412035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45982.039946412035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45982.039946412035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45982.039946412035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45982.039946412035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45982.039946412035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45982.039946412035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45982.039946412035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45982.039946412035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45982.039946412035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45982.039946412035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45982.039946412035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45982.039946412035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45982.039946412035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45982.039946412035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45982.039946412035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45982.039946412035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45982.039946412035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45982.039946412035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45982.039946412035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45982.039946412035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45982.039946412035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45982.039946412035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45982.039946412035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45982.039946412035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45982.039946412035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45982.039946412035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45982.039946412035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45982.039946412035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45982.039946412035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45982.039946412035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45982.039946412035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45982.039946412035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45982.039946412035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45982.039946412035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45982.039946412035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45982.039946412035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45982.039946412035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45982.039946412035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45982.039946412035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45982.039946412035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45982.039946412035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45982.039946412035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45982.039946412035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45982.039946412035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45982.039946412035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45982.039946412035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45982.039946412035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45982.039946412035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45982.039946412035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45982.039946412035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45982.039946412035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45982.039946412035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45982.039946412035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45982.039946412035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45982.039946412035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45982.039946412035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45982.039946412035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45982.039946412035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45982.039946412035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45982.039946412035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45982.039946412035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45982.039946412035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45982.039946412035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45982.039946412035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45982.039946412035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45982.039946412035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45982.039946412035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45982.039946412035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45982.039946412035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45982.039946412035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45982.039946412035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45982.039946412035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45982.039946412035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45982.039946412035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45982.039946412035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45982.039946412035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45982.039946412035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45982.039946412035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45982.039946412035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45982.039946412035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45982.039946412035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45982.039946412035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45982.039946412035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45982.039946412035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45982.039946412035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45982.039946412035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45982.039946412035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45982.039946412035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45982.039946412035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45982.039946412035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45982.039946412035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45982.039946412035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45982.039946412035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45982.039946412035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45982.039946412035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45982.039946412035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45982.039946412035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45982.039946412035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45982.039946412035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45982.039946412035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45982.039946412035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45982.039946412035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45982.039946412035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45982.039946412035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45982.039946412035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45982.039946412035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45982.039946412035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45982.039946412035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45982.039946412035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45982.039946412035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45982.039946412035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45982.039946412035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45982.039946412035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45982.039946412035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45982.039946412035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45982.039946412035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45982.039946412035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45982.039946412035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45982.039946412035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45982.039946412035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45982.039946412035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45982.039946412035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45982.039946412035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45982.039946412035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45982.039946412035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45982.039946412035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45982.039946412035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45982.039946412035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45982.039946412035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45982.039946412035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45982.039946412035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45982.039946412035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45982.039946412035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45982.039946412035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45982.039946412035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45982.039946412035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45982.039946412035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45982.039946412035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45982.039946412035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45982.039946412035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45982.039946412035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45982.039946412035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45982.039946412035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45982.039946412035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45982.039946412035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45982.039946412035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45982.039946412035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45982.039946412035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45982.039946412035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45982.039946412035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45982.039946412035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45982.039946412035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45982.039946412035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45982.039946412035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45982.039946412035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45982.039946412035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45982.039946412035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45982.039946412035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45982.039946412035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45982.039946412035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45982.039946412035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45982.039946412035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45982.039946412035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45982.039946412035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45982.039946412035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45982.039946412035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45982.039946412035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45982.039946412035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45982.039946412035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45982.039946412035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45982.039946412035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45982.039946412035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45982.039946412035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45982.039946412035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45982.039946412035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45982.039946412035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45982.039946412035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45982.039946412035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45982.039946412035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45982.039946412035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45982.039946412035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45982.039946412035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45982.039946412035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45982.039946412035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45982.039946412035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45982.039946412035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45982.039946412035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45982.039946412035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45982.039946412035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45982.039946412035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45982.039946412035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45982.039946412035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45982.039946412035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45982.039946412035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45982.039946412035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45982.039946412035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45982.039946412035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45982.039946412035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45982.039946412035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45982.039946412035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45982.039946412035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45982.039946412035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45982.039946412035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45982.039946412035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45982.039946412035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45982.039946412035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45982.039946412035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45982.039946412035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45982.039946412035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45982.039946412035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45982.039946412035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45982.039946412035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45982.039946412035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45982.039946412035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45982.039946412035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45982.039946412035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45982.039946412035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45982.039946412035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45982.039946412035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45982.039946412035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45982.039946412035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45982.039946412035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45982.039946412035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45982.039946412035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45982.039946412035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45982.039946412035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45982.039946412035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45982.039946412035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45982.039946412035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45982.039946412035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45982.039946412035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45982.039946412035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45982.039946412035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45982.039946412035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45982.039946412035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45982.039946412035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45982.039946412035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45982.039946412035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45982.039946412035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45982.039946412035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45982.039946412035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45982.039946412035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45982.039946412035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45982.039946412035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45982.039946412035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45982.039946412035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45982.039946412035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45982.039946412035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45982.039946412035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45982.039946412035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45982.039946412035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45982.039946412035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45982.039946412035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45982.039946412035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45982.039946412035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45982.039946412035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45982.039946412035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45982.039946412035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45982.039946412035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45982.039946412035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45982.039946412035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45982.039946412035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45982.039946412035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45982.039946412035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45982.039946412035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45982.039946412035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45982.039946412035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45982.039946412035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45982.039946412035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45982.039946412035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45982.039946412035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45982.039946412035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45982.039946412035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45982.039946412035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45982.039946412035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45982.039946412035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45982.039946412035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45982.039946412035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45982.039946412035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45982.039946412035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45982.039946412035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45982.039946412035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45982.039946412035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45982.039946412035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45982.039946412035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45982.039946412035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45982.039946412035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45982.039946412035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45982.039946412035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45982.039946412035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45982.039946412035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45982.039946412035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45982.039946412035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45982.039946412035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45982.039946412035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45982.039946412035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45982.039946412035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45982.039946412035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45982.039946412035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45982.039946412035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45982.039946412035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45982.039946412035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45982.039946412035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45982.039946412035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45982.039946412035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45982.039946412035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45982.039946412035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45982.039946412035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45982.039946412035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45982.039946412035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45982.039946412035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45982.039946412035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45982.039946412035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45982.039946412035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45982.039946412035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45982.039946412035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45982.039946412035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45982.039946412035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45982.039946412035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45982.039946412035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45982.039946412035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45982.039946412035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45982.039946412035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45982.039946412035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45982.039946412035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45982.039946412035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45982.039946412035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45982.039946412035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45982.039946412035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45982.039946412035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45982.039946412035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45982.039946412035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45982.039946412035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45982.039946412035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45982.039946412035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45982.039946412035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45982.039946412035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45982.039946412035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45982.039946412035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45982.039946412035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45982.039946412035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45982.039946412035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45982.039946412035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45982.039946412035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45982.039946412035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45982.039946412035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45982.039946412035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45982.039946412035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45982.039946412035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45982.039946412035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45982.039946412035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45982.039946412035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45982.039946412035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45982.039946412035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45982.039946412035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45982.039946412035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45982.039946412035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45982.039946412035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45982.039946412035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45982.039946412035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45982.039946412035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45982.039946412035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45982.039946412035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45982.039946412035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45982.039946412035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45982.039946412035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45982.039946412035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45982.039946412035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45982.039946412035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45982.039946412035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45982.039946412035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45982.039946412035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45982.039946412035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45982.039946412035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45982.039946412035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45982.039946412035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45982.039946412035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45982.039946412035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45982.039946412035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45982.039946412035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45982.039946412035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45982.039946412035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45982.039946412035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45982.039946412035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45982.039946412035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45982.039946412035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45982.039946412035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45982.039946412035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45982.039946412035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45982.039946412035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45982.039946412035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45982.039946412035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45982.039946412035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45982.039946412035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45982.039946412035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45982.039946412035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45982.039946412035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45982.039946412035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45982.039946412035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45982.039946412035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45982.039946412035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45982.039946412035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45982.039946412035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45982.039946412035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45982.039946412035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45982.039946412035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45982.039946412035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45982.039946412035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45982.039946412035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45982.039946412035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45982.039946412035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45982.039946412035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45982.039946412035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45982.039946412035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45982.039946412035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45982.039946412035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45982.039946412035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45982.039946412035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45982.039946412035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45982.039946412035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45982.039946412035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45982.039946412035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45982.039946412035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45982.039946412035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45982.039946412035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45982.039946412035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45982.039946412035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45982.039946412035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45982.039946412035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45982.039946412035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45982.039946412035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45982.039946412035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45982.039946412035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45982.039946412035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45982.039946412035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45982.039946412035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45982.039946412035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45982.039946412035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45982.039946412035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45982.039946412035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45982.039946412035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45982.039946412035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45982.039946412035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45982.039946412035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45982.039946412035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45982.039946412035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45982.039946412035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45982.039946412035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45982.039946412035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45982.039946412035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45982.039946412035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45982.039946412035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45982.039946412035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45982.039946412035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45982.039946412035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45982.039946412035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45982.039946412035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45982.039946412035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45982.039946412035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45982.039946412035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45982.039946412035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45982.039946412035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45982.039946412035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45982.039946412035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45982.039946412035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45982.039946412035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45982.039946412035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45982.039946412035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45982.039946412035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45982.039946412035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45982.039946412035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45982.039946412035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45982.039946412035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45982.039946412035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45982.039946412035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45982.039946412035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45982.039946412035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45982.039946412035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45982.039946412035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45982.039946412035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45982.039946412035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45982.039946412035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45982.039946412035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45982.039946412035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45982.039946412035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45982.039946412035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45982.039946412035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45982.039946412035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45982.039946412035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45982.039946412035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45982.039946412035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45982.039946412035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45982.039946412035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45982.039946412035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45982.039946412035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45982.039946412035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45982.039946412035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45982.039946412035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45982.039946412035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45982.039946412035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45982.039946412035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45982.039946412035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45982.039946412035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45982.039946412035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45982.039946412035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45982.039946412035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45982.039946412035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45982.039946412035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45982.039946412035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45982.039946412035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45982.039946412035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45982.039946412035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45982.039946412035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45982.039946412035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45982.039946412035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45982.039946412035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45982.039946412035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45982.039946412035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45982.039946412035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45982.039946412035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45982.039946412035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45982.039946412035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45982.039946412035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45982.039946412035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45982.039946412035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45982.039946412035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45982.039946412035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45982.039946412035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45982.039946412035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45982.039946412035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45982.039946412035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45982.039946412035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45982.039946412035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45982.039946412035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45982.039946412035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45982.039946412035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45982.039946412035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45982.039946412035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45982.039946412035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45982.039946412035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45982.039946412035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45982.039946412035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45982.039946412035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45982.039946412035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45982.039946412035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45982.039946412035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45982.039946412035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45982.039946412035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45982.039946412035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45982.039946412035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45982.039946412035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45982.039946412035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45982.039946412035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45982.039946412035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45982.039946412035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45982.039946412035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45982.039946412035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45982.039946412035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45982.039946412035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45982.039946412035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45982.039946412035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45982.039946412035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45982.039946412035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45982.039946412035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45982.039946412035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45982.039946412035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45982.039946412035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45982.039946412035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45982.039946412035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45982.039946412035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45982.039946412035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45982.039946412035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45982.039946412035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45982.039946412035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45982.039946412035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45982.039946412035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45982.039946412035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45982.039946412035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45982.039946412035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45982.039946412035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45982.039946412035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45982.039946412035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45982.039946412035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45982.039946412035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45982.039946412035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45982.039946412035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45982.039946412035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45982.039946412035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45982.039946412035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45982.039946412035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45982.039946412035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45982.039946412035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45982.039946412035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45982.039946412035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45982.039946412035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45982.039946412035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45982.039946412035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45982.039946412035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45982.039946412035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45982.039946412035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45982.039946412035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45982.039946412035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45982.039946412035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45982.039946412035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45982.039946412035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45982.039946412035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45982.039946412035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45982.039946412035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45982.039946412035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45982.039946412035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45982.039946412035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45982.039946412035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45982.039946412035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45982.039946412035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45982.039946412035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45982.039946412035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45982.039946412035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45982.039946412035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45982.039946412035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45982.039946412035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45982.039946412035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45982.039946412035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45982.039946412035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45982.039946412035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45982.039946412035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45982.039946412035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45982.039946412035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45982.039946412035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45982.039946412035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45982.039946412035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45982.039946412035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45982.039946412035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973" ca="1" si="15">IFERROR(NOW()-F959,"-")</f>
        <v>45982.039946412035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45982.039946412035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45982.039946412035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45982.039946412035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45982.039946412035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45982.039946412035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45982.039946412035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45982.039946412035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45982.039946412035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45982.039946412035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45982.039946412035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45982.039946412035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45982.039946412035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45982.039946412035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45982.039946412035</v>
      </c>
      <c r="H973" s="22"/>
      <c r="I973" s="19" t="str">
        <f>IFERROR(VLOOKUP(D973,DB!A:F,6,0),"")</f>
        <v/>
      </c>
      <c r="J973" s="18" t="str">
        <f>IFERROR(VLOOKUP(D973,DB!A:G,7,0),"")</f>
        <v/>
      </c>
      <c r="K973" s="45"/>
      <c r="L973" s="23" t="str">
        <f>IFERROR(VLOOKUP(D973,DB!A:I,9,0),"")</f>
        <v/>
      </c>
    </row>
  </sheetData>
  <dataValidations count="2">
    <dataValidation allowBlank="1" showInputMessage="1" showErrorMessage="1" sqref="E1" xr:uid="{5914219A-CB83-432D-936A-CC0CB6F3982A}"/>
    <dataValidation type="list" allowBlank="1" showInputMessage="1" showErrorMessage="1" sqref="E2:E97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278.55922881943843</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36478</v>
      </c>
      <c r="E3" s="94" t="s">
        <v>39021</v>
      </c>
      <c r="F3" s="95"/>
      <c r="G3" s="96">
        <f t="shared" ref="G3:G33" ca="1" si="0">IFERROR(NOW()-F3,"")</f>
        <v>45982.039946412035</v>
      </c>
      <c r="H3" s="95">
        <v>45982.015173611115</v>
      </c>
      <c r="I3" s="113" t="str">
        <f>IFERROR(VLOOKUP(D3,DB!A:F,6,0),"")</f>
        <v>Generator-SG</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45982.039946412035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45982.039946412035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45982.039946412035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45982.039946412035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45982.039946412035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45982.039946412035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45982.039946412035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45982.039946412035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45982.039946412035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45982.039946412035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45982.039946412035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45982.039946412035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45982.039946412035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45982.039946412035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45982.039946412035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45982.039946412035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45982.039946412035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45982.039946412035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45982.039946412035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45982.039946412035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45982.039946412035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45982.039946412035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45982.039946412035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45982.039946412035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45982.039946412035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45982.039946412035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45982.039946412035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45982.039946412035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45982.039946412035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45982.039946412035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45982.039946412035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45982.039946412035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45982.039946412035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45982.039946412035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45982.039946412035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45982.039946412035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45982.039946412035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45982.039946412035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45982.039946412035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45982.039946412035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45982.039946412035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45982.039946412035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45982.039946412035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45982.039946412035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45982.039946412035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45982.039946412035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45982.039946412035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45982.039946412035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45982.039946412035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45982.039946412035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45982.039946412035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45982.039946412035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45982.039946412035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45982.039946412035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45982.039946412035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45982.039946412035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45982.039946412035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45982.039946412035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45982.039946412035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45982.039946412035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45982.039946412035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45982.039946412035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45982.039946412035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45982.039946412035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45982.039946412035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45982.039946412035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45982.039946412035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45982.039946412035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45982.039946412035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45982.039946412035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45982.039946412035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45982.039946412035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45982.039946412035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45982.039946412035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45982.039946412035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45982.039946412035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45982.039946412035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45982.039946412035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45982.039946412035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45982.039946412035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45982.039946412035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45982.039946412035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45982.039946412035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45982.039946412035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45982.039946412035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45982.039946412035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45982.039946412035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45982.039946412035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45982.039946412035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45982.039946412035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45982.039946412035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45982.039946412035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45982.039946412035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45982.039946412035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45982.039946412035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45982.039946412035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45982.039946412035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45982.039946412035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45982.039946412035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45982.039946412035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45982.039946412035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45982.039946412035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45982.039946412035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45982.039946412035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45982.039946412035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45982.039946412035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45982.039946412035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45982.039946412035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45982.039946412035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45982.039946412035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45982.039946412035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45982.039946412035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45982.039946412035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45982.039946412035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45982.039946412035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45982.039946412035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45982.039946412035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45982.039946412035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45982.039946412035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45982.039946412035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45982.039946412035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45982.039946412035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45982.039946412035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45982.039946412035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45982.039946412035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45982.039946412035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45982.039946412035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45982.039946412035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45982.039946412035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45982.039946412035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45982.039946412035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45982.039946412035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45982.039946412035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45982.039946412035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45982.039946412035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45982.039946412035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45982.039946412035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45982.039946412035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45982.039946412035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45982.039946412035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45982.039946412035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45982.039946412035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45982.039946412035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45982.039946412035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45982.039946412035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45982.039946412035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45982.039946412035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45982.039946412035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45982.039946412035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45982.039946412035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45982.039946412035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45982.039946412035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45982.039946412035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45982.039946412035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45982.039946412035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45982.039946412035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45982.039946412035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45982.039946412035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45982.039946412035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45982.039946412035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45982.039946412035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45982.039946412035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45982.039946412035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45982.039946412035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45982.039946412035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45982.039946412035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45982.039946412035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45982.039946412035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45982.039946412035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45982.039946412035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45982.039946412035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45982.039946412035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45982.039946412035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45982.039946412035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45982.039946412035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45982.039946412035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45982.039946412035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45982.039946412035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45982.039946412035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45982.039946412035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45982.039946412035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45982.039946412035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45982.039946412035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45982.039946412035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45982.039946412035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45982.039946412035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45982.039946412035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45982.039946412035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45982.039946412035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45982.039946412035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45982.039946412035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45982.039946412035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45982.039946412035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45982.039946412035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45982.039946412035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45982.039946412035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45982.039946412035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45982.039946412035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45982.039946412035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45982.039946412035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45982.039946412035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45982.039946412035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45982.039946412035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45982.039946412035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45982.039946412035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45982.039946412035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45982.039946412035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45982.039946412035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45982.039946412035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45982.039946412035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45982.039946412035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45982.039946412035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45982.039946412035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45982.039946412035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45982.039946412035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45982.039946412035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45982.039946412035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45982.039946412035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45982.039946412035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45982.039946412035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45982.039946412035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45982.039946412035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45982.039946412035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45982.039946412035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45982.039946412035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45982.039946412035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45982.039946412035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45982.039946412035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45982.039946412035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45982.039946412035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45982.039946412035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45982.039946412035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45982.039946412035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45982.039946412035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45982.039946412035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45982.039946412035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45982.039946412035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45982.039946412035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45982.039946412035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45982.039946412035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45982.039946412035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45982.039946412035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45982.039946412035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45982.039946412035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45982.039946412035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45982.039946412035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45982.039946412035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45982.039946412035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45982.039946412035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45982.039946412035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45982.039946412035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45982.039946412035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45982.039946412035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45982.039946412035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45982.039946412035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45982.039946412035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45982.039946412035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45982.039946412035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45982.039946412035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45982.039946412035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45982.039946412035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45982.039946412035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45982.039946412035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45982.039946412035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45982.039946412035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45982.039946412035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45982.039946412035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45982.039946412035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45982.039946412035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45982.039946412035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45982.039946412035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45982.039946412035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45982.039946412035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45982.039946412035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45982.039946412035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45982.039946412035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45982.039946412035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45982.039946412035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45982.039946412035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45982.039946412035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45982.039946412035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45982.039946412035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45982.039946412035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45982.039946412035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45982.039946412035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45982.039946412035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45982.039946412035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45982.039946412035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45982.039946412035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45982.039946412035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45982.039946412035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45982.039946412035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45982.039946412035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45982.039946412035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45982.039946412035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45982.039946412035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45982.039946412035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45982.039946412035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45982.039946412035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45982.039946412035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45982.039946412035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45982.039946412035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45982.039946412035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45982.039946412035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45982.039946412035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45982.039946412035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45982.039946412035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45982.039946412035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45982.039946412035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45982.039946412035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45982.039946412035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45982.039946412035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45982.039946412035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45982.039946412035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45982.039946412035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45982.039946412035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45982.039946412035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45982.039946412035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45982.039946412035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45982.039946412035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45982.039946412035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45982.039946412035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45982.039946412035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45982.039946412035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45982.039946412035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45982.039946412035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45982.039946412035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45982.039946412035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45982.039946412035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45982.039946412035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45982.039946412035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45982.039946412035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45982.039946412035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45982.039946412035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45982.039946412035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45982.039946412035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45982.039946412035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45982.039946412035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45982.039946412035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45982.039946412035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45982.039946412035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45982.039946412035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45982.039946412035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45982.039946412035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45982.039946412035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45982.039946412035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45982.039946412035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45982.039946412035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45982.039946412035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45982.039946412035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45982.039946412035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45982.039946412035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45982.039946412035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45982.039946412035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45982.039946412035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45982.039946412035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45982.039946412035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45982.039946412035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45982.039946412035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45982.039946412035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45982.039946412035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45982.039946412035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45982.039946412035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45982.039946412035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45982.039946412035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45982.039946412035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45982.039946412035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45982.039946412035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45982.039946412035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45982.039946412035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45982.039946412035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45982.039946412035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45982.039946412035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45982.039946412035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45982.039946412035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45982.039946412035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45982.039946412035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45982.039946412035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45982.039946412035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45982.039946412035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45982.039946412035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45982.039946412035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45982.039946412035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45982.039946412035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45982.039946412035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45982.039946412035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45982.039946412035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45982.039946412035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45982.039946412035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45982.039946412035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45982.039946412035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45982.039946412035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45982.039946412035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45982.039946412035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45982.039946412035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45982.039946412035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45982.039946412035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45982.039946412035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45982.039946412035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45982.039946412035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45982.039946412035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45982.039946412035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45982.039946412035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45982.039946412035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45982.039946412035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45982.039946412035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45982.039946412035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45982.039946412035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45982.039946412035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45982.039946412035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45982.039946412035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45982.039946412035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45982.039946412035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45982.039946412035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45982.039946412035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45982.039946412035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45982.039946412035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45982.039946412035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45982.039946412035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45982.039946412035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45982.039946412035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45982.039946412035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45982.039946412035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45982.039946412035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45982.039946412035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45982.039946412035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45982.039946412035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45982.039946412035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45982.039946412035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45982.039946412035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45982.039946412035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45982.039946412035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45982.039946412035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45982.039946412035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45982.039946412035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45982.039946412035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45982.039946412035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45982.039946412035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45982.039946412035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45982.039946412035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45982.039946412035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45982.039946412035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45982.039946412035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45982.039946412035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45982.039946412035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45982.039946412035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45982.039946412035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45982.039946412035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45982.039946412035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45982.039946412035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45982.039946412035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45982.039946412035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45982.039946412035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45982.039946412035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45982.039946412035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45982.039946412035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45982.039946412035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45982.039946412035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45982.039946412035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45982.039946412035</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90.207886226846313</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55.851069097217987</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33.378835300922219</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4.5251431712968042</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0.66664780092105502</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15237</v>
      </c>
      <c r="E7" s="109" t="s">
        <v>39021</v>
      </c>
      <c r="F7" s="128">
        <v>45981.865925925929</v>
      </c>
      <c r="G7" s="111">
        <f ca="1">IFERROR(NOW()-F7,"")</f>
        <v>0.17402048610529164</v>
      </c>
      <c r="H7" s="128">
        <v>45981.835370370369</v>
      </c>
      <c r="I7" s="109" t="str">
        <f>IFERROR(VLOOKUP(D7,DB!A:F,6,0),"")</f>
        <v>SCECO</v>
      </c>
      <c r="J7" s="109" t="str">
        <f>IFERROR(VLOOKUP(D7,DB!A:G,7,0),"")</f>
        <v>Dead</v>
      </c>
      <c r="K7" s="109" t="s">
        <v>39121</v>
      </c>
      <c r="L7" s="109" t="str">
        <f>IFERROR(VLOOKUP(D7,DB!A:I,9,0),"")</f>
        <v>Latis</v>
      </c>
    </row>
    <row r="8" spans="1:13">
      <c r="A8" s="109"/>
      <c r="B8" s="109" t="str">
        <f>IFERROR(VLOOKUP(D8,DB!A:K,11,0),"")</f>
        <v/>
      </c>
      <c r="C8" s="109"/>
      <c r="D8" s="109"/>
      <c r="E8" s="109"/>
      <c r="F8" s="109"/>
      <c r="G8" s="111">
        <f ca="1">IFERROR(NOW()-F8,"")</f>
        <v>45982.039946412035</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45982.039946412035</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45982.039946412035</v>
      </c>
      <c r="H10" s="109"/>
      <c r="I10" s="109" t="str">
        <f>IFERROR(VLOOKUP(D10,DB!A:F,6,0),"")</f>
        <v/>
      </c>
      <c r="J10" s="109" t="str">
        <f>IFERROR(VLOOKUP(D10,DB!A:G,7,0),"")</f>
        <v/>
      </c>
      <c r="K10" s="109"/>
      <c r="L10" s="109" t="str">
        <f>IFERROR(VLOOKUP(D10,DB!A:I,9,0),"")</f>
        <v/>
      </c>
    </row>
    <row r="11" spans="1:13" ht="15.75">
      <c r="A11" s="109"/>
      <c r="B11" s="109" t="str">
        <f>IFERROR(VLOOKUP(D11,DB!A:K,11,0),"")</f>
        <v/>
      </c>
      <c r="C11" s="109"/>
      <c r="D11" s="149"/>
      <c r="E11" s="109"/>
      <c r="F11" s="109"/>
      <c r="G11" s="111">
        <f ca="1">IFERROR(NOW()-F11,"")</f>
        <v>45982.039946412035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45982.039946412035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45982.039946412035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45982.039946412035</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45982.039946412035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45982.039946412035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45982.039946412035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45982.039946412035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45982.039946412035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45982.039946412035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45982.039946412035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45982.039946412035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45982.039946412035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45982.039946412035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45982.039946412035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45982.039946412035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45982.039946412035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45982.039946412035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45982.039946412035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45982.039946412035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45982.039946412035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45982.039946412035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45982.039946412035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45982.039946412035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45982.039946412035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45982.039946412035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45982.039946412035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45982.039946412035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45982.039946412035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45982.039946412035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45982.039946412035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45982.039946412035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45982.039946412035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45982.039946412035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45982.039946412035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45982.039946412035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45982.039946412035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45982.039946412035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45982.039946412035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45982.039946412035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45982.039946412035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45982.039946412035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45982.039946412035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45982.039946412035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45982.039946412035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45982.039946412035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45982.039946412035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45982.039946412035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45982.039946412035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45982.039946412035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45982.039946412035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45982.039946412035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45982.039946412035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45982.039946412035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45982.039946412035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45982.039946412035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45982.039946412035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45982.039946412035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45982.039946412035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45982.039946412035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45982.039946412035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45982.039946412035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45982.039946412035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45982.039946412035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45982.039946412035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45982.039946412035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45982.039946412035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45982.039946412035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45982.039946412035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45982.039946412035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45982.039946412035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45982.039946412035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45982.039946412035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45982.039946412035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45982.039946412035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45982.039946412035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45982.039946412035</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45982.039946412035</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45982.039946412035</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45982.039946412035</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45982.039946412035</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45982.039946412035</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45982.039946412035</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45982.039946412035</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45982.039946412035</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45982.039946412035</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45982.039946412035</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45982.039946412035</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45982.039946412035</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45982.039946412035</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45982.039946412035</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45982.039946412035</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45982.039946412035</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45982.039946412035</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45982.039946412035</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45982.039946412035</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45982.039946412035</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45982.039946412035</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45982.039946412035</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45982.039946412035</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45982.039946412035</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45982.039946412035</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45982.039946412035</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45982.039946412035</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45982.039946412035</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2</v>
      </c>
      <c r="D2" s="119" t="s">
        <v>37244</v>
      </c>
      <c r="E2" s="150" t="s">
        <v>39021</v>
      </c>
      <c r="F2" s="121">
        <v>45981.780300925922</v>
      </c>
      <c r="G2" s="104">
        <f t="shared" ref="G2:G5" ca="1" si="0">IFERROR(NOW()-F2,"-")</f>
        <v>0.25964548611227656</v>
      </c>
      <c r="H2" s="121">
        <v>45981.780277777776</v>
      </c>
      <c r="I2" s="119" t="str">
        <f>IFERROR(VLOOKUP(D2,DB!A:F,6,0),"")</f>
        <v>SCECO</v>
      </c>
      <c r="J2" s="119" t="str">
        <f>IFERROR(VLOOKUP(D2,DB!A:G,7,0),"")</f>
        <v>Vandalized</v>
      </c>
      <c r="K2" s="122" t="s">
        <v>39123</v>
      </c>
      <c r="L2" s="123" t="str">
        <f>IFERROR(VLOOKUP(D2,DB!A:I,9,0),"")</f>
        <v>Latis</v>
      </c>
    </row>
    <row r="3" spans="1:16382" ht="31.5" customHeight="1">
      <c r="A3" s="118"/>
      <c r="B3" s="119" t="str">
        <f>IFERROR(VLOOKUP(D3,DB!A:K,11,0),"")</f>
        <v/>
      </c>
      <c r="C3" s="120"/>
      <c r="D3" s="119"/>
      <c r="E3" s="109"/>
      <c r="F3" s="121"/>
      <c r="G3" s="104">
        <f t="shared" ca="1" si="0"/>
        <v>45982.039946412035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45982.039946412035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45982.039946412035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ref="G6:G39" ca="1" si="1">IFERROR(NOW()-F6,"-")</f>
        <v>45982.039946412035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1"/>
        <v>45982.039946412035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45982.039946412035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45982.039946412035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45982.039946412035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45982.039946412035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45982.039946412035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45982.039946412035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45982.039946412035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45982.039946412035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45982.039946412035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45982.039946412035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45982.039946412035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45982.039946412035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45982.039946412035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45982.039946412035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45982.039946412035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45982.039946412035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45982.039946412035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45982.039946412035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45982.039946412035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45982.039946412035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45982.039946412035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45982.039946412035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45982.039946412035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45982.039946412035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45982.039946412035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45982.039946412035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45982.039946412035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45982.039946412035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45982.039946412035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45982.039946412035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45982.039946412035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45982.039946412035</v>
      </c>
      <c r="H39" s="121"/>
      <c r="I39" s="119" t="str">
        <f>IFERROR(VLOOKUP(D39,DB!A:F,6,0),"")</f>
        <v/>
      </c>
      <c r="J39" s="119" t="str">
        <f>IFERROR(VLOOKUP(D39,DB!A:G,7,0),"")</f>
        <v/>
      </c>
      <c r="K39" s="122"/>
      <c r="L39" s="12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2025-11-20T21:57:54Z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