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77" documentId="120_S{2AC9BD13-BADA-5192-A53E-5A8FF88502F6}" xr6:coauthVersionLast="47" xr6:coauthVersionMax="47" xr10:uidLastSave="{C0531E87-0BD6-4BEC-816C-EE9BF38151F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<sst xmlns="http://schemas.openxmlformats.org/spreadsheetml/2006/main" count="181595" uniqueCount="39213">
  <si>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</si>
  <si>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</si>
  <si>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</si>
  <si>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</si>
  <si>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</si>
  <si>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</si>
  <si>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</si>
  <si>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</si>
  <si>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</si>
  <si>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</si>
  <si>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</si>
  <si>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</si>
  <si>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</si>
  <si>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</si>
  <si>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</si>
  <si>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</si>
  <si>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</si>
  <si>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</si>
  <si>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</si>
  <si>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</si>
  <si>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</si>
  <si>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</si>
  <si>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</si>
  <si>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</si>
  <si>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</si>
  <si>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</si>
  <si>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</si>
  <si>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</si>
  <si>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</si>
  <si>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</si>
  <si>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</si>
  <si>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</si>
  <si>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</si>
  <si>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</si>
  <si>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</si>
  <si>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</si>
  <si>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</si>
  <si>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</si>
  <si>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</si>
  <si>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</si>
  <si>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</si>
  <si>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</si>
  <si>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</si>
  <si>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</si>
  <si>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</si>
  <si>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</si>
  <si>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</si>
  <si>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</si>
  <si>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</si>
  <si>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</si>
  <si>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</si>
  <si>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</si>
  <si>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</si>
  <si>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</si>
  <si>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</si>
  <si>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</si>
  <si>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</si>
  <si>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</si>
  <si>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</si>
  <si>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</si>
  <si>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</si>
  <si>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</si>
  <si>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</si>
  <si>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</si>
  <si>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</si>
  <si>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</si>
  <si>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</si>
  <si>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</si>
  <si>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</si>
  <si>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</si>
  <si>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</si>
  <si>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</si>
  <si>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</si>
  <si>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</si>
  <si>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</si>
  <si>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</si>
  <si>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</si>
  <si>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</si>
  <si>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</si>
  <si>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</si>
  <si>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</si>
  <si>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</si>
  <si>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</si>
  <si>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</si>
  <si>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</si>
  <si>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</si>
  <si>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</si>
  <si>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</si>
  <si>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</si>
  <si>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</si>
  <si>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</si>
  <si>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</si>
  <si>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</si>
  <si>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</si>
  <si>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</si>
  <si>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</si>
  <si>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</si>
  <si>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</si>
  <si>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</si>
  <si>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</si>
  <si>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</si>
  <si>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</si>
  <si>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</si>
  <si>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</si>
  <si>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</si>
  <si>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</si>
  <si>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</si>
  <si>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</si>
  <si>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</si>
  <si>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</si>
  <si>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</si>
  <si>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</si>
  <si>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</si>
  <si>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</si>
  <si>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</si>
  <si>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</si>
  <si>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</si>
  <si>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</si>
  <si>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</si>
  <si>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</si>
  <si>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</si>
  <si>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</si>
  <si>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</si>
  <si>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</si>
  <si>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</si>
  <si>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</si>
  <si>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</si>
  <si>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</si>
  <si>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</si>
  <si>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</si>
  <si>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</si>
  <si>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</si>
  <si>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</si>
  <si>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</si>
  <si>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</si>
  <si>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</si>
  <si>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</si>
  <si>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</si>
  <si>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</si>
  <si>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</si>
  <si>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</si>
  <si>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</si>
  <si>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</si>
  <si>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</si>
  <si>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</si>
  <si>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</si>
  <si>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</si>
  <si>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</si>
  <si>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</si>
  <si>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</si>
  <si>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</si>
  <si>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</si>
  <si>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</si>
  <si>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</si>
  <si>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</si>
  <si>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</si>
  <si>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</si>
  <si>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</si>
  <si>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</si>
  <si>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</si>
  <si>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</si>
  <si>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</si>
  <si>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</si>
  <si>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</si>
  <si>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</si>
  <si>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</si>
  <si>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</si>
  <si>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</si>
  <si>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</si>
  <si>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</si>
  <si>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</si>
  <si>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</si>
  <si>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</si>
  <si>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</si>
  <si>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</si>
  <si>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</si>
  <si>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</si>
  <si>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</si>
  <si>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</si>
  <si>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</si>
  <si>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</si>
  <si>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</si>
  <si>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</si>
  <si>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</si>
  <si>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</si>
  <si>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</si>
  <si>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</si>
  <si>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</si>
  <si>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</si>
  <si>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</si>
  <si>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</si>
  <si>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</si>
  <si>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</si>
  <si>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</si>
  <si>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</si>
  <si>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</si>
  <si>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</si>
  <si>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</si>
  <si>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</si>
  <si>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</si>
  <si>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</si>
  <si>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</si>
  <si>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</si>
  <si>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</si>
  <si>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</si>
  <si>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</si>
  <si>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</si>
  <si>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</si>
  <si>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</si>
  <si>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</si>
  <si>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</si>
  <si>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</si>
  <si>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</si>
  <si>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</si>
  <si>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</si>
  <si>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</si>
  <si>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</si>
  <si>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</si>
  <si>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</si>
  <si>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</si>
  <si>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</si>
  <si>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</si>
  <si>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</si>
  <si>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</si>
  <si>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</si>
  <si>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</si>
  <si>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</si>
  <si>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</si>
  <si>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</si>
  <si>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</si>
  <si>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</si>
  <si>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</si>
  <si>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</si>
  <si>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</si>
  <si>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</si>
  <si>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</si>
  <si>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</si>
  <si>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</si>
  <si>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</si>
  <si>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</si>
  <si>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</si>
  <si>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</si>
  <si>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</si>
  <si>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</si>
  <si>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</si>
  <si>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</si>
  <si>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</si>
  <si>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</si>
  <si>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</si>
  <si>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</si>
  <si>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</si>
  <si>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</si>
  <si>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</si>
  <si>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</si>
  <si>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</si>
  <si>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</si>
  <si>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</si>
  <si>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</si>
  <si>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</si>
  <si>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</si>
  <si>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</si>
  <si>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</si>
  <si>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</si>
  <si>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</si>
  <si>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</si>
  <si>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</si>
  <si>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</si>
  <si>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</si>
  <si>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</si>
  <si>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</si>
  <si>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</si>
  <si>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</si>
  <si>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</si>
  <si>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</si>
  <si>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</si>
  <si>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</si>
  <si>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</si>
  <si>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</si>
  <si>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</si>
  <si>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</si>
  <si>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</si>
  <si>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</si>
  <si>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</si>
  <si>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</si>
  <si>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</si>
  <si>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</si>
  <si>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</si>
  <si>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</si>
  <si>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</si>
  <si>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</si>
  <si>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</si>
  <si>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</si>
  <si>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</si>
  <si>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</si>
  <si>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</si>
  <si>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</si>
  <si>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</si>
  <si>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</si>
  <si>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</si>
  <si>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</si>
  <si>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</si>
  <si>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</si>
  <si>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</si>
  <si>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</si>
  <si>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</si>
  <si>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</si>
  <si>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</si>
  <si>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</si>
  <si>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</si>
  <si>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</si>
  <si>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</si>
  <si>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</si>
  <si>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</si>
  <si>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</si>
  <si>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</si>
  <si>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</si>
  <si>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</si>
  <si>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</si>
  <si>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</si>
  <si>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</si>
  <si>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</si>
  <si>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</si>
  <si>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</si>
  <si>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</si>
  <si>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</si>
  <si>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</si>
  <si>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</si>
  <si>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</si>
  <si>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</si>
  <si>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</si>
  <si>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</si>
  <si>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</si>
  <si>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</si>
  <si>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</si>
  <si>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</si>
  <si>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</si>
  <si>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</si>
  <si>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</si>
  <si>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</si>
  <si>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</si>
  <si>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</si>
  <si>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</si>
  <si>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</si>
  <si>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</si>
  <si>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</si>
  <si>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</si>
  <si>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</si>
  <si>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</si>
  <si>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</si>
  <si>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</si>
  <si>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</si>
  <si>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</si>
  <si>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</si>
  <si>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</si>
  <si>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</si>
  <si>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</si>
  <si>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</si>
  <si>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</si>
  <si>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</si>
  <si>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</si>
  <si>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</si>
  <si>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</si>
  <si>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</si>
  <si>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</si>
  <si>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</si>
  <si>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</si>
  <si>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</si>
  <si>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</si>
  <si>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</si>
  <si>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</si>
  <si>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</si>
  <si>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</si>
  <si>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</si>
  <si>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</si>
  <si>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</si>
  <si>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</si>
  <si>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</si>
  <si>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</si>
  <si>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</si>
  <si>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</si>
  <si>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</si>
  <si>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</si>
  <si>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</si>
  <si>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</si>
  <si>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</si>
  <si>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</si>
  <si>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</si>
  <si>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</si>
  <si>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</si>
  <si>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</si>
  <si>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</si>
  <si>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</si>
  <si>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</si>
  <si>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</si>
  <si>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</si>
  <si>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</si>
  <si>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</si>
  <si>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</si>
  <si>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</si>
  <si>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</si>
  <si>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</si>
  <si>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</si>
  <si>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</si>
  <si>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</si>
  <si>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</si>
  <si>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</si>
  <si>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</si>
  <si>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</si>
  <si>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</si>
  <si>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</si>
  <si>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</si>
  <si>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</si>
  <si>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</si>
  <si>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</si>
  <si>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</si>
  <si>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</si>
  <si>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</si>
  <si>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</si>
  <si>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</si>
  <si>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</si>
  <si>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</si>
  <si>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</si>
  <si>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</si>
  <si>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</si>
  <si>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</si>
  <si>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</si>
  <si>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</si>
  <si>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</si>
  <si>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</si>
  <si>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</si>
  <si>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</si>
  <si>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</si>
  <si>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</si>
  <si>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</si>
  <si>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</si>
  <si>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</si>
  <si>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</si>
  <si>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</si>
  <si>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</si>
  <si>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</si>
  <si>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</si>
  <si>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</si>
  <si>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</si>
  <si>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</si>
  <si>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</si>
  <si>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</si>
  <si>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</si>
  <si>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</si>
  <si>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</si>
  <si>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</si>
  <si>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</si>
  <si>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</si>
  <si>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</si>
  <si>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</si>
  <si>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</si>
  <si>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</si>
  <si>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</si>
  <si>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</si>
  <si>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</si>
  <si>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</si>
  <si>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</si>
  <si>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</si>
  <si>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</si>
  <si>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</si>
  <si>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</si>
  <si>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</si>
  <si>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</si>
  <si>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</si>
  <si>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</si>
  <si>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</si>
  <si>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</si>
  <si>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</si>
  <si>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</si>
  <si>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</si>
  <si>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</si>
  <si>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</si>
  <si>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</si>
  <si>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</si>
  <si>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</si>
  <si>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</si>
  <si>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</si>
  <si>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</si>
  <si>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</si>
  <si>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</si>
  <si>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</si>
  <si>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</si>
  <si>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</si>
  <si>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</si>
  <si>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</si>
  <si>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</si>
  <si>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</si>
  <si>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</si>
  <si>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</si>
  <si>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</si>
  <si>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</si>
  <si>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</si>
  <si>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</si>
  <si>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</si>
  <si>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</si>
  <si>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</si>
  <si>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</si>
  <si>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</si>
  <si>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</si>
  <si>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</si>
  <si>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</si>
  <si>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</si>
  <si>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</si>
  <si>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</si>
  <si>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</si>
  <si>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</si>
  <si>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</si>
  <si>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</si>
  <si>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</si>
  <si>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</si>
  <si>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</si>
  <si>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</si>
  <si>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</si>
  <si>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</si>
  <si>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</si>
  <si>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</si>
  <si>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</si>
  <si>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</si>
  <si>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</si>
  <si>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</si>
  <si>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</si>
  <si>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</si>
  <si>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</si>
  <si>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</si>
  <si>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</si>
  <si>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</si>
  <si>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</si>
  <si>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</si>
  <si>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</si>
  <si>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</si>
  <si>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</si>
  <si>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</si>
  <si>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</si>
  <si>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</si>
  <si>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</si>
  <si>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</si>
  <si>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</si>
  <si>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</si>
  <si>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</si>
  <si>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</si>
  <si>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</si>
  <si>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</si>
  <si>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</si>
  <si>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</si>
  <si>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</si>
  <si>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</si>
  <si>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</si>
  <si>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</si>
  <si>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</si>
  <si>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</si>
  <si>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</si>
  <si>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</si>
  <si>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</si>
  <si>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</si>
  <si>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</si>
  <si>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</si>
  <si>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</si>
  <si>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</si>
  <si>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</si>
  <si>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</si>
  <si>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</si>
  <si>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</si>
  <si>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</si>
  <si>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</si>
  <si>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</si>
  <si>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</si>
  <si>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</si>
  <si>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</si>
  <si>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</si>
  <si>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</si>
  <si>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</si>
  <si>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</si>
  <si>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</si>
  <si>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</si>
  <si>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</si>
  <si>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</si>
  <si>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</si>
  <si>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</si>
  <si>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</si>
  <si>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</si>
  <si>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</si>
  <si>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</si>
  <si>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</si>
  <si>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</si>
  <si>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</si>
  <si>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</si>
  <si>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</si>
  <si>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</si>
  <si>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</si>
  <si>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</si>
  <si>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</si>
  <si>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</si>
  <si>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</si>
  <si>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</si>
  <si>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</si>
  <si>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</si>
  <si>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</si>
  <si>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</si>
  <si>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</si>
  <si>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</si>
  <si>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</si>
  <si>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</si>
  <si>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</si>
  <si>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</si>
  <si>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</si>
  <si>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</si>
  <si>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</si>
  <si>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</si>
  <si>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</si>
  <si>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</si>
  <si>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</si>
  <si>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</si>
  <si>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</si>
  <si>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</si>
  <si>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</si>
  <si>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</si>
  <si>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</si>
  <si>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</si>
  <si>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</si>
  <si>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</si>
  <si>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</si>
  <si>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</si>
  <si>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</si>
  <si>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</si>
  <si>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</si>
  <si>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</si>
  <si>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</si>
  <si>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</si>
  <si>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</si>
  <si>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</si>
  <si>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</si>
  <si>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</si>
  <si>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</si>
  <si>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</si>
  <si>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</si>
  <si>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</si>
  <si>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</si>
  <si>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</si>
  <si>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</si>
  <si>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</si>
  <si>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</si>
  <si>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</si>
  <si>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</si>
  <si>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</si>
  <si>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</si>
  <si>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</si>
  <si>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</si>
  <si>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</si>
  <si>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</si>
  <si>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</si>
  <si>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</si>
  <si>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</si>
  <si>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</si>
  <si>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</si>
  <si>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</si>
  <si>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</si>
  <si>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</si>
  <si>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</si>
  <si>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</si>
  <si>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</si>
  <si>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</si>
  <si>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</si>
  <si>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</si>
  <si>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</si>
  <si>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</si>
  <si>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</si>
  <si>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</si>
  <si>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</si>
  <si>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</si>
  <si>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</si>
  <si>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</si>
  <si>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</si>
  <si>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</si>
  <si>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</si>
  <si>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</si>
  <si>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</si>
  <si>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</si>
  <si>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</si>
  <si>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</si>
  <si>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</si>
  <si>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</si>
  <si>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</si>
  <si>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</si>
  <si>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</si>
  <si>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</si>
  <si>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</si>
  <si>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</si>
  <si>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</si>
  <si>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</si>
  <si>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</si>
  <si>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</si>
  <si>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</si>
  <si>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</si>
  <si>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</si>
  <si>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</si>
  <si>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</si>
  <si>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</si>
  <si>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</si>
  <si>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</si>
  <si>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</si>
  <si>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</si>
  <si>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</si>
  <si>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</si>
  <si>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</si>
  <si>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</si>
  <si>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</si>
  <si>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</si>
  <si>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</si>
  <si>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</si>
  <si>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</si>
  <si>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</si>
  <si>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</si>
  <si>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</si>
  <si>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</si>
  <si>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</si>
  <si>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</si>
  <si>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</si>
  <si>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</si>
  <si>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</si>
  <si>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</si>
  <si>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</si>
  <si>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</si>
  <si>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</si>
  <si>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</si>
  <si>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</si>
  <si>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</si>
  <si>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</si>
  <si>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</si>
  <si>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</si>
  <si>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</si>
  <si>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</si>
  <si>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</si>
  <si>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</si>
  <si>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</si>
  <si>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</si>
  <si>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</si>
  <si>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</si>
  <si>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</si>
  <si>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</si>
  <si>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</si>
  <si>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</si>
  <si>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</si>
  <si>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</si>
  <si>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</si>
  <si>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</si>
  <si>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</si>
  <si>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</si>
  <si>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</si>
  <si>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</si>
  <si>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</si>
  <si>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</si>
  <si>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</si>
  <si>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</si>
  <si>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</si>
  <si>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</si>
  <si>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</si>
  <si>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</si>
  <si>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</si>
  <si>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</si>
  <si>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</si>
  <si>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</si>
  <si>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</si>
  <si>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</si>
  <si>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</si>
  <si>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</si>
  <si>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</si>
  <si>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</si>
  <si>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</si>
  <si>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</si>
  <si>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</si>
  <si>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</si>
  <si>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</si>
  <si>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</si>
  <si>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</si>
  <si>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</si>
  <si>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</si>
  <si>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</si>
  <si>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</si>
  <si>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</si>
  <si>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</si>
  <si>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</si>
  <si>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</si>
  <si>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</si>
  <si>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</si>
  <si>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</si>
  <si>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</si>
  <si>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</si>
  <si>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</si>
  <si>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</si>
  <si>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</si>
  <si>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</si>
  <si>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</si>
  <si>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</si>
  <si>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</si>
  <si>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</si>
  <si>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</si>
  <si>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</si>
  <si>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</si>
  <si>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</si>
  <si>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</si>
  <si>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</si>
  <si>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</si>
  <si>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</si>
  <si>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</si>
  <si>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</si>
  <si>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</si>
  <si>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</si>
  <si>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</si>
  <si>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</si>
  <si>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</si>
  <si>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</si>
  <si>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</si>
  <si>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</si>
  <si>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</si>
  <si>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</si>
  <si>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</si>
  <si>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</si>
  <si>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</si>
  <si>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</si>
  <si>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</si>
  <si>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</si>
  <si>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</si>
  <si>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</si>
  <si>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</si>
  <si>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</si>
  <si>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</si>
  <si>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</si>
  <si>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</si>
  <si>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</si>
  <si>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</si>
  <si>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</si>
  <si>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</si>
  <si>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</si>
  <si>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</si>
  <si>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</si>
  <si>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</si>
  <si>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</si>
  <si>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</si>
  <si>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</si>
  <si>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</si>
  <si>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</si>
  <si>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</si>
  <si>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</si>
  <si>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</si>
  <si>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</si>
  <si>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</si>
  <si>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</si>
  <si>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</si>
  <si>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</si>
  <si>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</si>
  <si>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</si>
  <si>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</si>
  <si>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</si>
  <si>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</si>
  <si>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</si>
  <si>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</si>
  <si>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</si>
  <si>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</si>
  <si>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</si>
  <si>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</si>
  <si>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</si>
  <si>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</si>
  <si>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</si>
  <si>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</si>
  <si>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</si>
  <si>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</si>
  <si>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</si>
  <si>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</si>
  <si>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</si>
  <si>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</si>
  <si>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</si>
  <si>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</si>
  <si>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</si>
  <si>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</si>
  <si>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</si>
  <si>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</si>
  <si>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</si>
  <si>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</si>
  <si>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</si>
  <si>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</si>
  <si>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</si>
  <si>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</si>
  <si>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</si>
  <si>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</si>
  <si>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</si>
  <si>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</si>
  <si>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</si>
  <si>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</si>
  <si>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</si>
  <si>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</si>
  <si>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</si>
  <si>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</si>
  <si>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</si>
  <si>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</si>
  <si>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</si>
  <si>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</si>
  <si>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</si>
  <si>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</si>
  <si>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</si>
  <si>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</si>
  <si>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</si>
  <si>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</si>
  <si>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</si>
  <si>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</si>
  <si>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</si>
  <si>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</si>
  <si>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</si>
  <si>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</si>
  <si>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</si>
  <si>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</si>
  <si>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</si>
  <si>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</si>
  <si>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</si>
  <si>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</si>
  <si>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</si>
  <si>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</si>
  <si>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</si>
  <si>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</si>
  <si>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</si>
  <si>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</si>
  <si>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</si>
  <si>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</si>
  <si>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</si>
  <si>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</si>
  <si>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</si>
  <si>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</si>
  <si>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</si>
  <si>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</si>
  <si>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</si>
  <si>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</si>
  <si>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</si>
  <si>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</si>
  <si>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</si>
  <si>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</si>
  <si>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</si>
  <si>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</si>
  <si>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</si>
  <si>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</si>
  <si>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</si>
  <si>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</si>
  <si>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</si>
  <si>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</si>
  <si>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</si>
  <si>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</si>
  <si>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</si>
  <si>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</si>
  <si>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</si>
  <si>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</si>
  <si>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</si>
  <si>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</si>
  <si>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</si>
  <si>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</si>
  <si>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</si>
  <si>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</si>
  <si>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</si>
  <si>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</si>
  <si>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</si>
  <si>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</si>
  <si>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</si>
  <si>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</si>
  <si>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</si>
  <si>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</si>
  <si>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</si>
  <si>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</si>
  <si>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</si>
  <si>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</si>
  <si>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</si>
  <si>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</si>
  <si>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</si>
  <si>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</si>
  <si>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</si>
  <si>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</si>
  <si>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</si>
  <si>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</si>
  <si>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</si>
  <si>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</si>
  <si>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</si>
  <si>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</si>
  <si>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</si>
  <si>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</si>
  <si>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</si>
  <si>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</si>
  <si>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</si>
  <si>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</si>
  <si>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</si>
  <si>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</si>
  <si>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</si>
  <si>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</si>
  <si>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</si>
  <si>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</si>
  <si>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</si>
  <si>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</si>
  <si>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</si>
  <si>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</si>
  <si>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</si>
  <si>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</si>
  <si>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</si>
  <si>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</si>
  <si>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</si>
  <si>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</si>
  <si>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</si>
  <si>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</si>
  <si>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</si>
  <si>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</si>
  <si>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</si>
  <si>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</si>
  <si>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</si>
  <si>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</si>
  <si>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</si>
  <si>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</si>
  <si>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</si>
  <si>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</si>
  <si>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</si>
  <si>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</si>
  <si>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</si>
  <si>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</si>
  <si>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</si>
  <si>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</si>
  <si>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</si>
  <si>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</si>
  <si>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</si>
  <si>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</si>
  <si>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</si>
  <si>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</si>
  <si>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</si>
  <si>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</si>
  <si>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</si>
  <si>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</si>
  <si>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</si>
  <si>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</si>
  <si>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</si>
  <si>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</si>
  <si>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</si>
  <si>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</si>
  <si>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</si>
  <si>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</si>
  <si>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</si>
  <si>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</si>
  <si>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</si>
  <si>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</si>
  <si>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</si>
  <si>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</si>
  <si>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</si>
  <si>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</si>
  <si>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</si>
  <si>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</si>
  <si>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</si>
  <si>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</si>
  <si>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</si>
  <si>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</si>
  <si>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</si>
  <si>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</si>
  <si>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</si>
  <si>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</si>
  <si>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</si>
  <si>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</si>
  <si>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</si>
  <si>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</si>
  <si>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</si>
  <si>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</si>
  <si>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</si>
  <si>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</si>
  <si>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</si>
  <si>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</si>
  <si>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</si>
  <si>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</si>
  <si>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</si>
  <si>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</si>
  <si>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</si>
  <si>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</si>
  <si>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</si>
  <si>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</si>
  <si>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</si>
  <si>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</si>
  <si>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</si>
  <si>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</si>
  <si>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</si>
  <si>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</si>
  <si>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</si>
  <si>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</si>
  <si>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</si>
  <si>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</si>
  <si>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</si>
  <si>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</si>
  <si>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</si>
  <si>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</si>
  <si>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</si>
  <si>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</si>
  <si>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</si>
  <si>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</si>
  <si>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</si>
  <si>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</si>
  <si>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</si>
  <si>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</si>
  <si>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</si>
  <si>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</si>
  <si>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</si>
  <si>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</si>
  <si>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</si>
  <si>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</si>
  <si>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</si>
  <si>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</si>
  <si>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</si>
  <si>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</si>
  <si>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</si>
  <si>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</si>
  <si>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</si>
  <si>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</si>
  <si>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</si>
  <si>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</si>
  <si>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</si>
  <si>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</si>
  <si>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</si>
  <si>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</si>
  <si>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</si>
  <si>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</si>
  <si>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</si>
  <si>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</si>
  <si>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</si>
  <si>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</si>
  <si>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</si>
  <si>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</si>
  <si>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</si>
  <si>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</si>
  <si>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</si>
  <si>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</si>
  <si>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</si>
  <si>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</si>
  <si>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</si>
  <si>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</si>
  <si>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</si>
  <si>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</si>
  <si>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</si>
  <si>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</si>
  <si>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</si>
  <si>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</si>
  <si>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</si>
  <si>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</si>
  <si>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</si>
  <si>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</si>
  <si>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</si>
  <si>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</si>
  <si>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</si>
  <si>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</si>
  <si>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</si>
  <si>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</si>
  <si>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</si>
  <si>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</si>
  <si>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</si>
  <si>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</si>
  <si>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</si>
  <si>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</si>
  <si>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</si>
  <si>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</si>
  <si>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</si>
  <si>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</si>
  <si>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</si>
  <si>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</si>
  <si>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</si>
  <si>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</si>
  <si>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</si>
  <si>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</si>
  <si>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</si>
  <si>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</si>
  <si>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</si>
  <si>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</si>
  <si>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</si>
  <si>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</si>
  <si>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</si>
  <si>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</si>
  <si>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</si>
  <si>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</si>
  <si>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</si>
  <si>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</si>
  <si>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</si>
  <si>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</si>
  <si>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</si>
  <si>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</si>
  <si>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</si>
  <si>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</si>
  <si>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</si>
  <si>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</si>
  <si>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</si>
  <si>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</si>
  <si>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</si>
  <si>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</si>
  <si>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</si>
  <si>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</si>
  <si>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</si>
  <si>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</si>
  <si>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</si>
  <si>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</si>
  <si>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</si>
  <si>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</si>
  <si>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</si>
  <si>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</si>
  <si>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</si>
  <si>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</si>
  <si>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</si>
  <si>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</si>
  <si>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</si>
  <si>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</si>
  <si>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</si>
  <si>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</si>
  <si>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</si>
  <si>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</si>
  <si>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</si>
  <si>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</si>
  <si>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</si>
  <si>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</si>
  <si>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</si>
  <si>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</si>
  <si>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</si>
  <si>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</si>
  <si>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</si>
  <si>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</si>
  <si>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</si>
  <si>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</si>
  <si>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</si>
  <si>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</si>
  <si>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</si>
  <si>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</si>
  <si>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</si>
  <si>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</si>
  <si>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</si>
  <si>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</si>
  <si>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</si>
  <si>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</si>
  <si>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</si>
  <si>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</si>
  <si>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</si>
  <si>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</si>
  <si>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</si>
  <si>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</si>
  <si>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</si>
  <si>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</si>
  <si>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</si>
  <si>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</si>
  <si>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</si>
  <si>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</si>
  <si>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</si>
  <si>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</si>
  <si>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</si>
  <si>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</si>
  <si>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</si>
  <si>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</si>
  <si>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</si>
  <si>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</si>
  <si>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</si>
  <si>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</si>
  <si>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</si>
  <si>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</si>
  <si>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</si>
  <si>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</si>
  <si>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</si>
  <si>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</si>
  <si>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</si>
  <si>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</si>
  <si>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</si>
  <si>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</si>
  <si>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</si>
  <si>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</si>
  <si>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</si>
  <si>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</si>
  <si>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</si>
  <si>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</si>
  <si>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</si>
  <si>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</si>
  <si>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</si>
  <si>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</si>
  <si>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</si>
  <si>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</si>
  <si>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</si>
  <si>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</si>
  <si>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</si>
  <si>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</si>
  <si>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</si>
  <si>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</si>
  <si>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</si>
  <si>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</si>
  <si>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</si>
  <si>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</si>
  <si>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</si>
  <si>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</si>
  <si>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</si>
  <si>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</si>
  <si>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</si>
  <si>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</si>
  <si>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</si>
  <si>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</si>
  <si>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</si>
  <si>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</si>
  <si>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</si>
  <si>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</si>
  <si>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</si>
  <si>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</si>
  <si>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</si>
  <si>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</si>
  <si>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</si>
  <si>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</si>
  <si>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</si>
  <si>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</si>
  <si>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</si>
  <si>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</si>
  <si>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</si>
  <si>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</si>
  <si>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</si>
  <si>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</si>
  <si>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</si>
  <si>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</si>
  <si>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</si>
  <si>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</si>
  <si>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</si>
  <si>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</si>
  <si>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</si>
  <si>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</si>
  <si>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</si>
  <si>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</si>
  <si>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</si>
  <si>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</si>
  <si>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</si>
  <si>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</si>
  <si>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</si>
  <si>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</si>
  <si>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</si>
  <si>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</si>
  <si>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</si>
  <si>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</si>
  <si>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</si>
  <si>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</si>
  <si>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</si>
  <si>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</si>
  <si>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</si>
  <si>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</si>
  <si>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</si>
  <si>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</si>
  <si>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</si>
  <si>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</si>
  <si>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</si>
  <si>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</si>
  <si>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</si>
  <si>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</si>
  <si>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</si>
  <si>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</si>
  <si>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</si>
  <si>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</si>
  <si>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</si>
  <si>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</si>
  <si>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</si>
  <si>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</si>
  <si>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</si>
  <si>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</si>
  <si>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</si>
  <si>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</si>
  <si>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</si>
  <si>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</si>
  <si>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</si>
  <si>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</si>
  <si>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</si>
  <si>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</si>
  <si>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</si>
  <si>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</si>
  <si>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</si>
  <si>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</si>
  <si>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</si>
  <si>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</si>
  <si>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</si>
  <si>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</si>
  <si>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</si>
  <si>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</si>
  <si>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</si>
  <si>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</si>
  <si>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</si>
  <si>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</si>
  <si>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</si>
  <si>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</si>
  <si>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</si>
  <si>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</si>
  <si>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</si>
  <si>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</si>
  <si>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</si>
  <si>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</si>
  <si>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</si>
  <si>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</si>
  <si>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</si>
  <si>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</si>
  <si>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</si>
  <si>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</si>
  <si>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</si>
  <si>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</si>
  <si>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</si>
  <si>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</si>
  <si>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</si>
  <si>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</si>
  <si>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</si>
  <si>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</si>
  <si>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</si>
  <si>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</si>
  <si>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</si>
  <si>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</si>
  <si>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</si>
  <si>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</si>
  <si>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</si>
  <si>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</si>
  <si>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</si>
  <si>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</si>
  <si>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</si>
  <si>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</si>
  <si>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</si>
  <si>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</si>
  <si>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</si>
  <si>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</si>
  <si>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</si>
  <si>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</si>
  <si>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</si>
  <si>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</si>
  <si>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</si>
  <si>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</si>
  <si>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</si>
  <si>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</si>
  <si>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</si>
  <si>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</si>
  <si>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</si>
  <si>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</si>
  <si>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</si>
  <si>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</si>
  <si>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</si>
  <si>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</si>
  <si>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</si>
  <si>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</si>
  <si>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</si>
  <si>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</si>
  <si>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</si>
  <si>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</si>
  <si>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</si>
  <si>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</si>
  <si>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</si>
  <si>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</si>
  <si>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</si>
  <si>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</si>
  <si>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</si>
  <si>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</si>
  <si>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</si>
  <si>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</si>
  <si>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</si>
  <si>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</si>
  <si>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</si>
  <si>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</si>
  <si>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</si>
  <si>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</si>
  <si>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</si>
  <si>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</si>
  <si>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</si>
  <si>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</si>
  <si>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</si>
  <si>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</si>
  <si>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</si>
  <si>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</si>
  <si>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</si>
  <si>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</si>
  <si>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</si>
  <si>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</si>
  <si>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</si>
  <si>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</si>
  <si>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</si>
  <si>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</si>
  <si>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</si>
  <si>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</si>
  <si>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</si>
  <si>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</si>
  <si>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</si>
  <si>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</si>
  <si>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</si>
  <si>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</si>
  <si>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</si>
  <si>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</si>
  <si>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</si>
  <si>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</si>
  <si>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</si>
  <si>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</si>
  <si>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</si>
  <si>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</si>
  <si>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</si>
  <si>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</si>
  <si>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</si>
  <si>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</si>
  <si>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</si>
  <si>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</si>
  <si>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</si>
  <si>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</si>
  <si>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</si>
  <si>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</si>
  <si>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</si>
  <si>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</si>
  <si>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</si>
  <si>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</si>
  <si>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</si>
  <si>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</si>
  <si>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</si>
  <si>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</si>
  <si>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</si>
  <si>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</si>
  <si>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</si>
  <si>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</si>
  <si>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</si>
  <si>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</si>
  <si>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</si>
  <si>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</si>
  <si>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</si>
  <si>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</si>
  <si>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</si>
  <si>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</si>
  <si>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</si>
  <si>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</si>
  <si>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</si>
  <si>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</si>
  <si>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</si>
  <si>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</si>
  <si>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</si>
  <si>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</si>
  <si>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</si>
  <si>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</si>
  <si>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</si>
  <si>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</si>
  <si>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</si>
  <si>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</si>
  <si>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</si>
  <si>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</si>
  <si>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</si>
  <si>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</si>
  <si>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</si>
  <si>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</si>
  <si>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</si>
  <si>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</si>
  <si>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</si>
  <si>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</si>
  <si>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</si>
  <si>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</si>
  <si>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</si>
  <si>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</si>
  <si>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</si>
  <si>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</si>
  <si>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</si>
  <si>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</si>
  <si>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</si>
  <si>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</si>
  <si>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</si>
  <si>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</si>
  <si>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</si>
  <si>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</si>
  <si>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</si>
  <si>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</si>
  <si>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</si>
  <si>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</si>
  <si>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</si>
  <si>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</si>
  <si>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</si>
  <si>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</si>
  <si>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</si>
  <si>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</si>
  <si>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</si>
  <si>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</si>
  <si>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</si>
  <si>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</si>
  <si>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</si>
  <si>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</si>
  <si>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</si>
  <si>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</si>
  <si>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</si>
  <si>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</si>
  <si>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</si>
  <si>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</si>
  <si>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</si>
  <si>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</si>
  <si>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</si>
  <si>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</si>
  <si>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</si>
  <si>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</si>
  <si>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</si>
  <si>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</si>
  <si>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</si>
  <si>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</si>
  <si>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</si>
  <si>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</si>
  <si>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</si>
  <si>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</si>
  <si>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</si>
  <si>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</si>
  <si>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</si>
  <si>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</si>
  <si>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</si>
  <si>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</si>
  <si>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</si>
  <si>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</si>
  <si>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</si>
  <si>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</si>
  <si>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</si>
  <si>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</si>
  <si>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</si>
  <si>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</si>
  <si>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</si>
  <si>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</si>
  <si>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</si>
  <si>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</si>
  <si>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</si>
  <si>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</si>
  <si>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</si>
  <si>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</si>
  <si>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</si>
  <si>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</si>
  <si>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</si>
  <si>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</si>
  <si>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</si>
  <si>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</si>
  <si>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</si>
  <si>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</si>
  <si>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</si>
  <si>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</si>
  <si>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</si>
  <si>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</si>
  <si>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</si>
  <si>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</si>
  <si>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</si>
  <si>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</si>
  <si>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</si>
  <si>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</si>
  <si>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</si>
  <si>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</si>
  <si>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</si>
  <si>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</si>
  <si>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</si>
  <si>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</si>
  <si>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</si>
  <si>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</si>
  <si>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</si>
  <si>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</si>
  <si>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</si>
  <si>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</si>
  <si>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</si>
  <si>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</si>
  <si>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</si>
  <si>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</si>
  <si>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</si>
  <si>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</si>
  <si>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</si>
  <si>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</si>
  <si>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</si>
  <si>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</si>
  <si>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</si>
  <si>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</si>
  <si>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</si>
  <si>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</si>
  <si>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</si>
  <si>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</si>
  <si>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</si>
  <si>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</si>
  <si>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</si>
  <si>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</si>
  <si>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</si>
  <si>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</si>
  <si>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</si>
  <si>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</si>
  <si>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</si>
  <si>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</si>
  <si>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</si>
  <si>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</si>
  <si>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</si>
  <si>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</si>
  <si>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</si>
  <si>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</si>
  <si>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</si>
  <si>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</si>
  <si>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</si>
  <si>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</si>
  <si>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</si>
  <si>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</si>
  <si>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</si>
  <si>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</si>
  <si>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</si>
  <si>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</si>
  <si>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</si>
  <si>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</si>
  <si>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</si>
  <si>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</si>
  <si>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</si>
  <si>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</si>
  <si>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</si>
  <si>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</si>
  <si>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</si>
  <si>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</si>
  <si>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</si>
  <si>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</si>
  <si>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</si>
  <si>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</si>
  <si>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</si>
  <si>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</si>
  <si>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</si>
  <si>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</si>
  <si>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</si>
  <si>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</si>
  <si>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</si>
  <si>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</si>
  <si>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</si>
  <si>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</si>
  <si>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</si>
  <si>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</si>
  <si>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</si>
  <si>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</si>
  <si>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</si>
  <si>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</si>
  <si>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</si>
  <si>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</si>
  <si>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</si>
  <si>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</si>
  <si>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</si>
  <si>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</si>
  <si>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</si>
  <si>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</si>
  <si>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</si>
  <si>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</si>
  <si>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</si>
  <si>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</si>
  <si>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</si>
  <si>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</si>
  <si>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</si>
  <si>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</si>
  <si>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</si>
  <si>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</si>
  <si>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</si>
  <si>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</si>
  <si>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</si>
  <si>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</si>
  <si>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</si>
  <si>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</si>
  <si>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</si>
  <si>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</si>
  <si>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</si>
  <si>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</si>
  <si>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</si>
  <si>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</si>
  <si>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</si>
  <si>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</si>
  <si>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</si>
  <si>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</si>
  <si>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</si>
  <si>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</si>
  <si>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</si>
  <si>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</si>
  <si>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</si>
  <si>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</si>
  <si>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</si>
  <si>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</si>
  <si>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</si>
  <si>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</si>
  <si>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</si>
  <si>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</si>
  <si>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</si>
  <si>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</si>
  <si>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</si>
  <si>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</si>
  <si>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</si>
  <si>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</si>
  <si>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</si>
  <si>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</si>
  <si>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</si>
  <si>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</si>
  <si>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</si>
  <si>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</si>
  <si>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</si>
  <si>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</si>
  <si>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</si>
  <si>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</si>
  <si>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</si>
  <si>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</si>
  <si>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</si>
  <si>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</si>
  <si>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</si>
  <si>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</si>
  <si>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</si>
  <si>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</si>
  <si>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</si>
  <si>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</si>
  <si>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</si>
  <si>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</si>
  <si>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</si>
  <si>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</si>
  <si>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</si>
  <si>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</si>
  <si>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</si>
  <si>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</si>
  <si>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</si>
  <si>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</si>
  <si>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</si>
  <si>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</si>
  <si>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</si>
  <si>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</si>
  <si>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</si>
  <si>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</si>
  <si>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</si>
  <si>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</si>
  <si>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</si>
  <si>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</si>
  <si>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</si>
  <si>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</si>
  <si>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</si>
  <si>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</si>
  <si>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</si>
  <si>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</si>
  <si>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</si>
  <si>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</si>
  <si>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</si>
  <si>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</si>
  <si>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</si>
  <si>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</si>
  <si>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</si>
  <si>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</si>
  <si>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</si>
  <si>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</si>
  <si>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</si>
  <si>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</si>
  <si>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</si>
  <si>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</si>
  <si>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</si>
  <si>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</si>
  <si>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</si>
  <si>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</si>
  <si>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</si>
  <si>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</si>
  <si>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</si>
  <si>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</si>
  <si>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</si>
  <si>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</si>
  <si>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</si>
  <si>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</si>
  <si>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</si>
  <si>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</si>
  <si>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</si>
  <si>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</si>
  <si>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</si>
  <si>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</si>
  <si>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</si>
  <si>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</si>
  <si>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</si>
  <si>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</si>
  <si>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</si>
  <si>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</si>
  <si>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</si>
  <si>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</si>
  <si>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</si>
  <si>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</si>
  <si>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</si>
  <si>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</si>
  <si>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</si>
  <si>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</si>
  <si>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</si>
  <si>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</si>
  <si>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</si>
  <si>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</si>
  <si>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</si>
  <si>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</si>
  <si>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</si>
  <si>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</si>
  <si>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</si>
  <si>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</si>
  <si>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</si>
  <si>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</si>
  <si>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</si>
  <si>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</si>
  <si>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</si>
  <si>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</si>
  <si>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</si>
  <si>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</si>
  <si>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</si>
  <si>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</si>
  <si>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</si>
  <si>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</si>
  <si>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</si>
  <si>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</si>
  <si>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</si>
  <si>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</si>
  <si>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</si>
  <si>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</si>
  <si>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</si>
  <si>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</si>
  <si>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</si>
  <si>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</si>
  <si>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</si>
  <si>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</si>
  <si>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</si>
  <si>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</si>
  <si>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</si>
  <si>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</si>
  <si>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</si>
  <si>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</si>
  <si>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</si>
  <si>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</si>
  <si>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</si>
  <si>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</si>
  <si>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</si>
  <si>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</si>
  <si>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</si>
  <si>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</si>
  <si>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</si>
  <si>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</si>
  <si>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</si>
  <si>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</si>
  <si>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</si>
  <si>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</si>
  <si>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</si>
  <si>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</si>
  <si>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</si>
  <si>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</si>
  <si>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</si>
  <si>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</si>
  <si>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</si>
  <si>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</si>
  <si>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</si>
  <si>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</si>
  <si>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</si>
  <si>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</si>
  <si>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</si>
  <si>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</si>
  <si>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</si>
  <si>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</si>
  <si>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</si>
  <si>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</si>
  <si>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</si>
  <si>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</si>
  <si>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</si>
  <si>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</si>
  <si>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</si>
  <si>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</si>
  <si>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</si>
  <si>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</si>
  <si>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</si>
  <si>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</si>
  <si>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</si>
  <si>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</si>
  <si>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</si>
  <si>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</si>
  <si>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</si>
  <si>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</si>
  <si>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</si>
  <si>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</si>
  <si>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</si>
  <si>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</si>
  <si>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</si>
  <si>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</si>
  <si>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</si>
  <si>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</si>
  <si>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</si>
  <si>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</si>
  <si>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</si>
  <si>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</si>
  <si>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</si>
  <si>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</si>
  <si>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</si>
  <si>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</si>
  <si>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</si>
  <si>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</si>
  <si>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</si>
  <si>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</si>
  <si>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</si>
  <si>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</si>
  <si>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</si>
  <si>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</si>
  <si>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</si>
  <si>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</si>
  <si>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</si>
  <si>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</si>
  <si>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</si>
  <si>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</si>
  <si>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</si>
  <si>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</si>
  <si>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</si>
  <si>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</si>
  <si>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</si>
  <si>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</si>
  <si>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</si>
  <si>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</si>
  <si>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</si>
  <si>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</si>
  <si>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</si>
  <si>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</si>
  <si>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</si>
  <si>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</si>
  <si>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</si>
  <si>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</si>
  <si>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</si>
  <si>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</si>
  <si>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</si>
  <si>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</si>
  <si>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</si>
  <si>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</si>
  <si>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</si>
  <si>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</si>
  <si>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</si>
  <si>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</si>
  <si>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</si>
  <si>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</si>
  <si>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</si>
  <si>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</si>
  <si>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</si>
  <si>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</si>
  <si>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</si>
  <si>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</si>
  <si>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</si>
  <si>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</si>
  <si>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</si>
  <si>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</si>
  <si>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</si>
  <si>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</si>
  <si>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</si>
  <si>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</si>
  <si>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</si>
  <si>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</si>
  <si>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</si>
  <si>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</si>
  <si>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</si>
  <si>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</si>
  <si>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</si>
  <si>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</si>
  <si>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</si>
  <si>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</si>
  <si>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</si>
  <si>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</si>
  <si>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</si>
  <si>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</si>
  <si>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</si>
  <si>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</si>
  <si>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</si>
  <si>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</si>
  <si>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</si>
  <si>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</si>
  <si>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</si>
  <si>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</si>
  <si>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</si>
  <si>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</si>
  <si>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</si>
  <si>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</si>
  <si>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</si>
  <si>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</si>
  <si>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</si>
  <si>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</si>
  <si>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</si>
  <si>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</si>
  <si>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</si>
  <si>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</si>
  <si>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</si>
  <si>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</si>
  <si>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</si>
  <si>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</si>
  <si>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</si>
  <si>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</si>
  <si>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</si>
  <si>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</si>
  <si>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</si>
  <si>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</si>
  <si>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</si>
  <si>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</si>
  <si>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</si>
  <si>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</si>
  <si>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</si>
  <si>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</si>
  <si>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</si>
  <si>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</si>
  <si>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</si>
  <si>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</si>
  <si>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</si>
  <si>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</si>
  <si>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</si>
  <si>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</si>
  <si>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</si>
  <si>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</si>
  <si>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</si>
  <si>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</si>
  <si>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</si>
  <si>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</si>
  <si>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</si>
  <si>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</si>
  <si>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</si>
  <si>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</si>
  <si>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</si>
  <si>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</si>
  <si>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</si>
  <si>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</si>
  <si>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</si>
  <si>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</si>
  <si>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</si>
  <si>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</si>
  <si>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</si>
  <si>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</si>
  <si>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</si>
  <si>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</si>
  <si>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</si>
  <si>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</si>
  <si>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</si>
  <si>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</si>
  <si>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</si>
  <si>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</si>
  <si>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</si>
  <si>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</si>
  <si>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</si>
  <si>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</si>
  <si>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</si>
  <si>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</si>
  <si>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</si>
  <si>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</si>
  <si>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</si>
  <si>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</si>
  <si>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</si>
  <si>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</si>
  <si>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</si>
  <si>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</si>
  <si>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</si>
  <si>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</si>
  <si>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</si>
  <si>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</si>
  <si>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</si>
  <si>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</si>
  <si>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</si>
  <si>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</si>
  <si>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</si>
  <si>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</si>
  <si>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</si>
  <si>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</si>
  <si>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</si>
  <si>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</si>
  <si>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</si>
  <si>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</si>
  <si>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</si>
  <si>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</si>
  <si>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</si>
  <si>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</si>
  <si>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</si>
  <si>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</si>
  <si>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</si>
  <si>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</si>
  <si>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</si>
  <si>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</si>
  <si>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</si>
  <si>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</si>
  <si>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</si>
  <si>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</si>
  <si>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</si>
  <si>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</si>
  <si>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</si>
  <si>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</si>
  <si>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</si>
  <si>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</si>
  <si>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</si>
  <si>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</si>
  <si>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</si>
  <si>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</si>
  <si>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</si>
  <si>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</si>
  <si>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</si>
  <si>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</si>
  <si>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</si>
  <si>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</si>
  <si>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</si>
  <si>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</si>
  <si>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</si>
  <si>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</si>
  <si>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</si>
  <si>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</si>
  <si>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</si>
  <si>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</si>
  <si>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</si>
  <si>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</si>
  <si>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</si>
  <si>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</si>
  <si>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</si>
  <si>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</si>
  <si>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</si>
  <si>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</si>
  <si>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</si>
  <si>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</si>
  <si>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</si>
  <si>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</si>
  <si>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</si>
  <si>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</si>
  <si>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</si>
  <si>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</si>
  <si>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</si>
  <si>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</si>
  <si>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</si>
  <si>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</si>
  <si>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</si>
  <si>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</si>
  <si>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</si>
  <si>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</si>
  <si>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</si>
  <si>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</si>
  <si>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</si>
  <si>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</si>
  <si>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</si>
  <si>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</si>
  <si>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</si>
  <si>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</si>
  <si>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</si>
  <si>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</si>
  <si>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</si>
  <si>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</si>
  <si>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</si>
  <si>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</si>
  <si>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</si>
  <si>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</si>
  <si>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</si>
  <si>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</si>
  <si>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</si>
  <si>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</si>
  <si>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</si>
  <si>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</si>
  <si>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</si>
  <si>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</si>
  <si>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</si>
  <si>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</si>
  <si>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</si>
  <si>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</si>
  <si>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</si>
  <si>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</si>
  <si>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</si>
  <si>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</si>
  <si>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</si>
  <si>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</si>
  <si>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</si>
  <si>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</si>
  <si>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</si>
  <si>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</si>
  <si>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</si>
  <si>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</si>
  <si>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</si>
  <si>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</si>
  <si>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</si>
  <si>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</si>
  <si>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</si>
  <si>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</si>
  <si>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</si>
  <si>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</si>
  <si>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</si>
  <si>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</si>
  <si>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</si>
  <si>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</si>
  <si>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</si>
  <si>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</si>
  <si>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</si>
  <si>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</si>
  <si>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</si>
  <si>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</si>
  <si>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</si>
  <si>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</si>
  <si>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</si>
  <si>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</si>
  <si>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</si>
  <si>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</si>
  <si>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</si>
  <si>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</si>
  <si>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</si>
  <si>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</si>
  <si>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</si>
  <si>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</si>
  <si>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</si>
  <si>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</si>
  <si>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</si>
  <si>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</si>
  <si>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</si>
  <si>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</si>
  <si>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</si>
  <si>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</si>
  <si>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</si>
  <si>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</si>
  <si>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</si>
  <si>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</si>
  <si>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</si>
  <si>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</si>
  <si>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</si>
  <si>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</si>
  <si>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</si>
  <si>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</si>
  <si>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</si>
  <si>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</si>
  <si>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</si>
  <si>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</si>
  <si>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</si>
  <si>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</si>
  <si>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</si>
  <si>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</si>
  <si>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</si>
  <si>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</si>
  <si>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</si>
  <si>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</si>
  <si>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</si>
  <si>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</si>
  <si>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</si>
  <si>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</si>
  <si>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</si>
  <si>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</si>
  <si>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</si>
  <si>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</si>
  <si>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</si>
  <si>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</si>
  <si>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</si>
  <si>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</si>
  <si>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</si>
  <si>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</si>
  <si>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</si>
  <si>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</si>
  <si>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</si>
  <si>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</si>
  <si>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</si>
  <si>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</si>
  <si>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</si>
  <si>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</si>
  <si>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</si>
  <si>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</si>
  <si>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</si>
  <si>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</si>
  <si>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</si>
  <si>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</si>
  <si>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</si>
  <si>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</si>
  <si>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</si>
  <si>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</si>
  <si>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</si>
  <si>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</si>
  <si>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</si>
  <si>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</si>
  <si>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</si>
  <si>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</si>
  <si>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</si>
  <si>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</si>
  <si>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</si>
  <si>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</si>
  <si>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</si>
  <si>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</si>
  <si>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</si>
  <si>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</si>
  <si>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</si>
  <si>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</si>
  <si>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</si>
  <si>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</si>
  <si>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</si>
  <si>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</si>
  <si>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</si>
  <si>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</si>
  <si>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</si>
  <si>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</si>
  <si>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</si>
  <si>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</si>
  <si>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</si>
  <si>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</si>
  <si>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</si>
  <si>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</si>
  <si>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</si>
  <si>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</si>
  <si>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</si>
  <si>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</si>
  <si>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</si>
  <si>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</si>
  <si>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</si>
  <si>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</si>
  <si>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</si>
  <si>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</si>
  <si>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</si>
  <si>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</si>
  <si>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</si>
  <si>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</si>
  <si>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</si>
  <si>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</si>
  <si>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</si>
  <si>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</si>
  <si>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</si>
  <si>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</si>
  <si>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</si>
  <si>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</si>
  <si>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</si>
  <si>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</si>
  <si>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</si>
  <si>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</si>
  <si>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</si>
  <si>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</si>
  <si>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</si>
  <si>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</si>
  <si>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</si>
  <si>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</si>
  <si>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</si>
  <si>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</si>
  <si>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</si>
  <si>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</si>
  <si>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</si>
  <si>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</si>
  <si>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</si>
  <si>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</si>
  <si>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</si>
  <si>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</si>
  <si>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</si>
  <si>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</si>
  <si>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</si>
  <si>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</si>
  <si>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</si>
  <si>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</si>
  <si>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</si>
  <si>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</si>
  <si>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</si>
  <si>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</si>
  <si>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</si>
  <si>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</si>
  <si>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</si>
  <si>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</si>
  <si>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</si>
  <si>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</si>
  <si>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</si>
  <si>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</si>
  <si>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</si>
  <si>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</si>
  <si>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</si>
  <si>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</si>
  <si>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</si>
  <si>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</si>
  <si>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</si>
  <si>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</si>
  <si>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</si>
  <si>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</si>
  <si>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</si>
  <si>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</si>
  <si>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</si>
  <si>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</si>
  <si>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</si>
  <si>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</si>
  <si>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</si>
  <si>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</si>
  <si>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</si>
  <si>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</si>
  <si>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</si>
  <si>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</si>
  <si>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</si>
  <si>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</si>
  <si>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</si>
  <si>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</si>
  <si>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</si>
  <si>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</si>
  <si>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</si>
  <si>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</si>
  <si>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</si>
  <si>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</si>
  <si>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</si>
  <si>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</si>
  <si>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</si>
  <si>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</si>
  <si>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</si>
  <si>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</si>
  <si>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</si>
  <si>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</si>
  <si>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</si>
  <si>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</si>
  <si>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</si>
  <si>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</si>
  <si>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</si>
  <si>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</si>
  <si>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</si>
  <si>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</si>
  <si>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</si>
  <si>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</si>
  <si>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</si>
  <si>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</si>
  <si>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</si>
  <si>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</si>
  <si>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</si>
  <si>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</si>
  <si>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</si>
  <si>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</si>
  <si>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</si>
  <si>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</si>
  <si>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</si>
  <si>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</si>
  <si>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</si>
  <si>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</si>
  <si>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</si>
  <si>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</si>
  <si>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</si>
  <si>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</si>
  <si>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</si>
  <si>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</si>
  <si>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</si>
  <si>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</si>
  <si>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</si>
  <si>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</si>
  <si>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</si>
  <si>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</si>
  <si>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</si>
  <si>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</si>
  <si>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</si>
  <si>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</si>
  <si>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</si>
  <si>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</si>
  <si>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</si>
  <si>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</si>
  <si>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</si>
  <si>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</si>
  <si>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</si>
  <si>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</si>
  <si>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</si>
  <si>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</si>
  <si>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</si>
  <si>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</si>
  <si>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</si>
  <si>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</si>
  <si>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</si>
  <si>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</si>
  <si>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</si>
  <si>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</si>
  <si>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</si>
  <si>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</si>
  <si>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</si>
  <si>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</si>
  <si>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</si>
  <si>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</si>
  <si>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</si>
  <si>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</si>
  <si>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</si>
  <si>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</si>
  <si>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</si>
  <si>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</si>
  <si>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</si>
  <si>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</si>
  <si>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</si>
  <si>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</si>
  <si>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</si>
  <si>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</si>
  <si>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</si>
  <si>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</si>
  <si>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</si>
  <si>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</si>
  <si>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</si>
  <si>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</si>
  <si>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</si>
  <si>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</si>
  <si>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</si>
  <si>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</si>
  <si>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</si>
  <si>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</si>
  <si>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</si>
  <si>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</si>
  <si>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</si>
  <si>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</si>
  <si>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</si>
  <si>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</si>
  <si>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</si>
  <si>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</si>
  <si>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</si>
  <si>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</si>
  <si>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</si>
  <si>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</si>
  <si>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</si>
  <si>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</si>
  <si>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</si>
  <si>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</si>
  <si>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</si>
  <si>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</si>
  <si>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</si>
  <si>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</si>
  <si>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</si>
  <si>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</si>
  <si>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</si>
  <si>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</si>
  <si>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</si>
  <si>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</si>
  <si>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</si>
  <si>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</si>
  <si>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</si>
  <si>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</si>
  <si>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</si>
  <si>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</si>
  <si>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</si>
  <si>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</si>
  <si>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</si>
  <si>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</si>
  <si>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</si>
  <si>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</si>
  <si>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</si>
  <si>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</si>
  <si>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</si>
  <si>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</si>
  <si>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</si>
  <si>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</si>
  <si>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</si>
  <si>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</si>
  <si>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</si>
  <si>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</si>
  <si>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</si>
  <si>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</si>
  <si>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</si>
  <si>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</si>
  <si>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</si>
  <si>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</si>
  <si>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</si>
  <si>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</si>
  <si>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</si>
  <si>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</si>
  <si>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</si>
  <si>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</si>
  <si>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</si>
  <si>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</si>
  <si>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</si>
  <si>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</si>
  <si>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</si>
  <si>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</si>
  <si>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</si>
  <si>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</si>
  <si>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</si>
  <si>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</si>
  <si>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</si>
  <si>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</si>
  <si>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</si>
  <si>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</si>
  <si>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</si>
  <si>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</si>
  <si>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</si>
  <si>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</si>
  <si>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</si>
  <si>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</si>
  <si>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</si>
  <si>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</si>
  <si>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</si>
  <si>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</si>
  <si>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</si>
  <si>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</si>
  <si>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</si>
  <si>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</si>
  <si>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</si>
  <si>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</si>
  <si>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</si>
  <si>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</si>
  <si>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</si>
  <si>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</si>
  <si>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</si>
  <si>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</si>
  <si>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</si>
  <si>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</si>
  <si>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</si>
  <si>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</si>
  <si>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</si>
  <si>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</si>
  <si>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</si>
  <si>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</si>
  <si>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</si>
  <si>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</si>
  <si>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</si>
  <si>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</si>
  <si>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</si>
  <si>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</si>
  <si>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</si>
  <si>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</si>
  <si>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</si>
  <si>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</si>
  <si>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</si>
  <si>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</si>
  <si>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</si>
  <si>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</si>
  <si>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</si>
  <si>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</si>
  <si>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</si>
  <si>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</si>
  <si>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</si>
  <si>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</si>
  <si>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</si>
  <si>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</si>
  <si>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</si>
  <si>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</si>
  <si>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</si>
  <si>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</si>
  <si>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</si>
  <si>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</si>
  <si>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</si>
  <si>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</si>
  <si>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</si>
  <si>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</si>
  <si>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</si>
  <si>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</si>
  <si>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</si>
  <si>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</si>
  <si>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</si>
  <si>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</si>
  <si>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</si>
  <si>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</si>
  <si>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</si>
  <si>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</si>
  <si>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</si>
  <si>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</si>
  <si>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</si>
  <si>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</si>
  <si>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</si>
  <si>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</si>
  <si>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</si>
  <si>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</si>
  <si>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</si>
  <si>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</si>
  <si>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</si>
  <si>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</si>
  <si>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</si>
  <si>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</si>
  <si>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</si>
  <si>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</si>
  <si>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</si>
  <si>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</si>
  <si>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</si>
  <si>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</si>
  <si>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</si>
  <si>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</si>
  <si>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</si>
  <si>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</si>
  <si>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</si>
  <si>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</si>
  <si>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</si>
  <si>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</si>
  <si>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</si>
  <si>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</si>
  <si>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</si>
  <si>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</si>
  <si>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</si>
  <si>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</si>
  <si>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</si>
  <si>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</si>
  <si>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</si>
  <si>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</si>
  <si>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</si>
  <si>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</si>
  <si>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</si>
  <si>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</si>
  <si>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</si>
  <si>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</si>
  <si>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</si>
  <si>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</si>
  <si>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</si>
  <si>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</si>
  <si>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</si>
  <si>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</si>
  <si>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</si>
  <si>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</si>
  <si>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</si>
  <si>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</si>
  <si>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</si>
  <si>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</si>
  <si>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</si>
  <si>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</si>
  <si>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</si>
  <si>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</si>
  <si>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</si>
  <si>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</si>
  <si>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</si>
  <si>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</si>
  <si>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</si>
  <si>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</si>
  <si>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</si>
  <si>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</si>
  <si>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</si>
  <si>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</si>
  <si>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</si>
  <si>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</si>
  <si>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</si>
  <si>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</si>
  <si>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</si>
  <si>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</si>
  <si>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</si>
  <si>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</si>
  <si>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</si>
  <si>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</si>
  <si>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</si>
  <si>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</si>
  <si>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</si>
  <si>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</si>
  <si>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</si>
  <si>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</si>
  <si>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</si>
  <si>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</si>
  <si>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</si>
  <si>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</si>
  <si>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</si>
  <si>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</si>
  <si>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</si>
  <si>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</si>
  <si>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</si>
  <si>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</si>
  <si>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</si>
  <si>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</si>
  <si>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</si>
  <si>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</si>
  <si>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</si>
  <si>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</si>
  <si>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</si>
  <si>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</si>
  <si>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</si>
  <si>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</si>
  <si>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</si>
  <si>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</si>
  <si>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</si>
  <si>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</si>
  <si>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</si>
  <si>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</si>
  <si>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</si>
  <si>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</si>
  <si>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</si>
  <si>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</si>
  <si>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</si>
  <si>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</si>
  <si>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</si>
  <si>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</si>
  <si>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</si>
  <si>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</si>
  <si>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</si>
  <si>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</si>
  <si>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</si>
  <si>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</si>
  <si>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</si>
  <si>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</si>
  <si>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</si>
  <si>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</si>
  <si>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</si>
  <si>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</si>
  <si>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</si>
  <si>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</si>
  <si>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</si>
  <si>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</si>
  <si>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</si>
  <si>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</si>
  <si>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</si>
  <si>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</si>
  <si>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</si>
  <si>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</si>
  <si>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</si>
  <si>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</si>
  <si>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</si>
  <si>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</si>
  <si>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</si>
  <si>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</si>
  <si>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</si>
  <si>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</si>
  <si>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</si>
  <si>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</si>
  <si>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</si>
  <si>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</si>
  <si>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</si>
  <si>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</si>
  <si>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</si>
  <si>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</si>
  <si>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</si>
  <si>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</si>
  <si>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</si>
  <si>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</si>
  <si>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</si>
  <si>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</si>
  <si>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</si>
  <si>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</si>
  <si>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</si>
  <si>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</si>
  <si>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</si>
  <si>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</si>
  <si>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</si>
  <si>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</si>
  <si>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</si>
  <si>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</si>
  <si>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</si>
  <si>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</si>
  <si>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</si>
  <si>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</si>
  <si>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</si>
  <si>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</si>
  <si>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</si>
  <si>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</si>
  <si>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</si>
  <si>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</si>
  <si>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</si>
  <si>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</si>
  <si>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</si>
  <si>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</si>
  <si>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</si>
  <si>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</si>
  <si>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</si>
  <si>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</si>
  <si>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</si>
  <si>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</si>
  <si>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</si>
  <si>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</si>
  <si>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</si>
  <si>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</si>
  <si>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</si>
  <si>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</si>
  <si>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</si>
  <si>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</si>
  <si>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</si>
  <si>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</si>
  <si>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</si>
  <si>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</si>
  <si>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</si>
  <si>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</si>
  <si>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</si>
  <si>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</si>
  <si>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</si>
  <si>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</si>
  <si>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</si>
  <si>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</si>
  <si>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</si>
  <si>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</si>
  <si>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</si>
  <si>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</si>
  <si>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</si>
  <si>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</si>
  <si>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</si>
  <si>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</si>
  <si>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</si>
  <si>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</si>
  <si>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</si>
  <si>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</si>
  <si>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</si>
  <si>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</si>
  <si>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</si>
  <si>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</si>
  <si>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</si>
  <si>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</si>
  <si>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</si>
  <si>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</si>
  <si>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</si>
  <si>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</si>
  <si>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</si>
  <si>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</si>
  <si>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</si>
  <si>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</si>
  <si>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</si>
  <si>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</si>
  <si>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</si>
  <si>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</si>
  <si>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</si>
  <si>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</si>
  <si>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</si>
  <si>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</si>
  <si>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</si>
  <si>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</si>
  <si>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</si>
  <si>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</si>
  <si>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</si>
  <si>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</si>
  <si>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</si>
  <si>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</si>
  <si>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</si>
  <si>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</si>
  <si>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</si>
  <si>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</si>
  <si>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</si>
  <si>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</si>
  <si>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</si>
  <si>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</si>
  <si>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</si>
  <si>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</si>
  <si>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</si>
  <si>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</si>
  <si>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</si>
  <si>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</si>
  <si>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</si>
  <si>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</si>
  <si>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</si>
  <si>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</si>
  <si>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</si>
  <si>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</si>
  <si>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</si>
  <si>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</si>
  <si>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</si>
  <si>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</si>
  <si>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</si>
  <si>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</si>
  <si>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</si>
  <si>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</si>
  <si>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</si>
  <si>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</si>
  <si>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</si>
  <si>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</si>
  <si>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</si>
  <si>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</si>
  <si>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</si>
  <si>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</si>
  <si>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</si>
  <si>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</si>
  <si>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</si>
  <si>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</si>
  <si>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</si>
  <si>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</si>
  <si>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</si>
  <si>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</si>
  <si>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</si>
  <si>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</si>
  <si>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</si>
  <si>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</si>
  <si>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</si>
  <si>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</si>
  <si>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</si>
  <si>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</si>
  <si>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</si>
  <si>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</si>
  <si>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</si>
  <si>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</si>
  <si>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</si>
  <si>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</si>
  <si>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</si>
  <si>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</si>
  <si>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</si>
  <si>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</si>
  <si>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</si>
  <si>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</si>
  <si>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</si>
  <si>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</si>
  <si>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</si>
  <si>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</si>
  <si>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</si>
  <si>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</si>
  <si>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</si>
  <si>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</si>
  <si>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</si>
  <si>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</si>
  <si>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</si>
  <si>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</si>
  <si>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</si>
  <si>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</si>
  <si>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</si>
  <si>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</si>
  <si>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</si>
  <si>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</si>
  <si>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</si>
  <si>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</si>
  <si>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</si>
  <si>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</si>
  <si>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</si>
  <si>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</si>
  <si>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</si>
  <si>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</si>
  <si>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</si>
  <si>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</si>
  <si>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</si>
  <si>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</si>
  <si>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</si>
  <si>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</si>
  <si>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</si>
  <si>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</si>
  <si>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</si>
  <si>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</si>
  <si>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</si>
  <si>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</si>
  <si>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</si>
  <si>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</si>
  <si>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</si>
  <si>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</si>
  <si>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</si>
  <si>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</si>
  <si>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</si>
  <si>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</si>
  <si>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</si>
  <si>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</si>
  <si>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</si>
  <si>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</si>
  <si>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</si>
  <si>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</si>
  <si>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</si>
  <si>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</si>
  <si>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</si>
  <si>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</si>
  <si>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</si>
  <si>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</si>
  <si>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</si>
  <si>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</si>
  <si>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</si>
  <si>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</si>
  <si>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</si>
  <si>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</si>
  <si>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</si>
  <si>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</si>
  <si>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</si>
  <si>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</si>
  <si>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</si>
  <si>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</si>
  <si>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</si>
  <si>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</si>
  <si>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</si>
  <si>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</si>
  <si>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</si>
  <si>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</si>
  <si>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</si>
  <si>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</si>
  <si>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</si>
  <si>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</si>
  <si>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</si>
  <si>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</si>
  <si>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</si>
  <si>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</si>
  <si>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</si>
  <si>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</si>
  <si>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</si>
  <si>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</si>
  <si>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</si>
  <si>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</si>
  <si>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</si>
  <si>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</si>
  <si>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</si>
  <si>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</si>
  <si>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</si>
  <si>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</si>
  <si>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</si>
  <si>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</si>
  <si>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</si>
  <si>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</si>
  <si>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</si>
  <si>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</si>
  <si>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</si>
  <si>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</si>
  <si>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</si>
  <si>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</si>
  <si>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</si>
  <si>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</si>
  <si>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</si>
  <si>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</si>
  <si>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</si>
  <si>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</si>
  <si>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</si>
  <si>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</si>
  <si>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</si>
  <si>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</si>
  <si>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</si>
  <si>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</si>
  <si>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</si>
  <si>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</si>
  <si>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</si>
  <si>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</si>
  <si>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</si>
  <si>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</si>
  <si>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</si>
  <si>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</si>
  <si>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</si>
  <si>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</si>
  <si>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</si>
  <si>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</si>
  <si>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</si>
  <si>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</si>
  <si>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</si>
  <si>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</si>
  <si>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</si>
  <si>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</si>
  <si>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</si>
  <si>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</si>
  <si>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</si>
  <si>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</si>
  <si>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</si>
  <si>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</si>
  <si>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</si>
  <si>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</si>
  <si>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</si>
  <si>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</si>
  <si>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</si>
  <si>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</si>
  <si>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</si>
  <si>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</si>
  <si>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</si>
  <si>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</si>
  <si>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</si>
  <si>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</si>
  <si>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</si>
  <si>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</si>
  <si>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</si>
  <si>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</si>
  <si>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</si>
  <si>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</si>
  <si>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</si>
  <si>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</si>
  <si>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</si>
  <si>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</si>
  <si>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</si>
  <si>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</si>
  <si>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</si>
  <si>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</si>
  <si>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</si>
  <si>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</si>
  <si>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</si>
  <si>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</si>
  <si>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</si>
  <si>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</si>
  <si>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</si>
  <si>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</si>
  <si>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</si>
  <si>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</si>
  <si>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</si>
  <si>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</si>
  <si>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</si>
  <si>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</si>
  <si>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</si>
  <si>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</si>
  <si>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</si>
  <si>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</si>
  <si>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</si>
  <si>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</si>
  <si>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</si>
  <si>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</si>
  <si>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</si>
  <si>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</si>
  <si>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</si>
  <si>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</si>
  <si>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</si>
  <si>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</si>
  <si>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</si>
  <si>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</si>
  <si>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</si>
  <si>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</si>
  <si>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</si>
  <si>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</si>
  <si>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</si>
  <si>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</si>
  <si>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</si>
  <si>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</si>
  <si>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</si>
  <si>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</si>
  <si>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</si>
  <si>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</si>
  <si>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</si>
  <si>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</si>
  <si>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</si>
  <si>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</si>
  <si>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</si>
  <si>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</si>
  <si>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</si>
  <si>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</si>
  <si>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</si>
  <si>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</si>
  <si>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</si>
  <si>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</si>
  <si>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</si>
  <si>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</si>
  <si>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</si>
  <si>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</si>
  <si>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</si>
  <si>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</si>
  <si>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</si>
  <si>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</si>
  <si>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</si>
  <si>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</si>
  <si>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</si>
  <si>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</si>
  <si>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</si>
  <si>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</si>
  <si>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</si>
  <si>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</si>
  <si>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</si>
  <si>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</si>
  <si>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</si>
  <si>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</si>
  <si>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</si>
  <si>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</si>
  <si>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</si>
  <si>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</si>
  <si>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</si>
  <si>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</si>
  <si>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</si>
  <si>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</si>
  <si>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</si>
  <si>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</si>
  <si>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</si>
  <si>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</si>
  <si>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</si>
  <si>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</si>
  <si>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</si>
  <si>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</si>
  <si>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</si>
  <si>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</si>
  <si>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</si>
  <si>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</si>
  <si>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</si>
  <si>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</si>
  <si>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</si>
  <si>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</si>
  <si>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</si>
  <si>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</si>
  <si>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</si>
  <si>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</si>
  <si>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</si>
  <si>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</si>
  <si>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</si>
  <si>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</si>
  <si>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</si>
  <si>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</si>
  <si>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</si>
  <si>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</si>
  <si>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</si>
  <si>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</si>
  <si>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</si>
  <si>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</si>
  <si>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</si>
  <si>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</si>
  <si>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</si>
  <si>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</si>
  <si>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</si>
  <si>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</si>
  <si>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</si>
  <si>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</si>
  <si>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</si>
  <si>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</si>
  <si>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</si>
  <si>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</si>
  <si>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</si>
  <si>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</si>
  <si>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</si>
  <si>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</si>
  <si>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</si>
  <si>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</si>
  <si>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</si>
  <si>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</si>
  <si>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</si>
  <si>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</si>
  <si>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</si>
  <si>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</si>
  <si>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</si>
  <si>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</si>
  <si>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</si>
  <si>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</si>
  <si>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</si>
  <si>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</si>
  <si>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</si>
  <si>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</si>
  <si>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</si>
  <si>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</si>
  <si>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</si>
  <si>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</si>
  <si>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</si>
  <si>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</si>
  <si>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</si>
  <si>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</si>
  <si>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</si>
  <si>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</si>
  <si>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</si>
  <si>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</si>
  <si>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</si>
  <si>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</si>
  <si>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</si>
  <si>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</si>
  <si>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</si>
  <si>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</si>
  <si>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</si>
  <si>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</si>
  <si>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</si>
  <si>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</si>
  <si>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</si>
  <si>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</si>
  <si>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</si>
  <si>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</si>
  <si>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</si>
  <si>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</si>
  <si>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</si>
  <si>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</si>
  <si>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</si>
  <si>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</si>
  <si>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</si>
  <si>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</si>
  <si>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</si>
  <si>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</si>
  <si>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</si>
  <si>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</si>
  <si>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</si>
  <si>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</si>
  <si>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</si>
  <si>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</si>
  <si>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</si>
  <si>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</si>
  <si>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</si>
  <si>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</si>
  <si>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</si>
  <si>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</si>
  <si>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</si>
  <si>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</si>
  <si>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</si>
  <si>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</si>
  <si>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</si>
  <si>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</si>
  <si>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</si>
  <si>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</si>
  <si>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</si>
  <si>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</si>
  <si>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</si>
  <si>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</si>
  <si>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</si>
  <si>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</si>
  <si>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</si>
  <si>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</si>
  <si>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</si>
  <si>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</si>
  <si>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</si>
  <si>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</si>
  <si>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</si>
  <si>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</si>
  <si>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</si>
  <si>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</si>
  <si>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</si>
  <si>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</si>
  <si>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</si>
  <si>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</si>
  <si>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</si>
  <si>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</si>
  <si>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</si>
  <si>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</si>
  <si>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</si>
  <si>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</si>
  <si>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</si>
  <si>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</si>
  <si>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</si>
  <si>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</si>
  <si>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</si>
  <si>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</si>
  <si>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</si>
  <si>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</si>
  <si>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</si>
  <si>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</si>
  <si>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</si>
  <si>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</si>
  <si>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</si>
  <si>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</si>
  <si>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</si>
  <si>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</si>
  <si>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</si>
  <si>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</si>
  <si>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</si>
  <si>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</si>
  <si>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</si>
  <si>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</si>
  <si>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</si>
  <si>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</si>
  <si>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</si>
  <si>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</si>
  <si>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</si>
  <si>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</si>
  <si>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</si>
  <si>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</si>
  <si>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</si>
  <si>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</si>
  <si>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</si>
  <si>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</si>
  <si>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</si>
  <si>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</si>
  <si>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</si>
  <si>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</si>
  <si>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</si>
  <si>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</si>
  <si>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</si>
  <si>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</si>
  <si>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</si>
  <si>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</si>
  <si>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</si>
  <si>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</si>
  <si>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</si>
  <si>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</si>
  <si>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</si>
  <si>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</si>
  <si>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</si>
  <si>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</si>
  <si>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</si>
  <si>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</si>
  <si>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</si>
  <si>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</si>
  <si>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</si>
  <si>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</si>
  <si>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</si>
  <si>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</si>
  <si>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</si>
  <si>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</si>
  <si>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</si>
  <si>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</si>
  <si>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</si>
  <si>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</si>
  <si>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</si>
  <si>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</si>
  <si>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</si>
  <si>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</si>
  <si>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</si>
  <si>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</si>
  <si>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</si>
  <si>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</si>
  <si>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</si>
  <si>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</si>
  <si>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</si>
  <si>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</si>
  <si>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</si>
  <si>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</si>
  <si>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</si>
  <si>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</si>
  <si>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</si>
  <si>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</si>
  <si>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</si>
  <si>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</si>
  <si>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</si>
  <si>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</si>
  <si>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</si>
  <si>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</si>
  <si>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</si>
  <si>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</si>
  <si>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</si>
  <si>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</si>
  <si>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</si>
  <si>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</si>
  <si>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</si>
  <si>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</si>
  <si>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</si>
  <si>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</si>
  <si>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</si>
  <si>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</si>
  <si>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</si>
  <si>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</si>
  <si>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</si>
  <si>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</si>
  <si>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</si>
  <si>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</si>
  <si>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</si>
  <si>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</si>
  <si>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</si>
  <si>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</si>
  <si>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</si>
  <si>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</si>
  <si>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</si>
  <si>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</si>
  <si>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</si>
  <si>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</si>
  <si>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</si>
  <si>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</si>
  <si>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</si>
  <si>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</si>
  <si>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</si>
  <si>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</si>
  <si>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</si>
  <si>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</si>
  <si>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</si>
  <si>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</si>
  <si>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</si>
  <si>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</si>
  <si>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</si>
  <si>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</si>
  <si>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</si>
  <si>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</si>
  <si>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</si>
  <si>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</si>
  <si>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</si>
  <si>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</si>
  <si>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</si>
  <si>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</si>
  <si>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</si>
  <si>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</si>
  <si>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</si>
  <si>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</si>
  <si>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</si>
  <si>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</si>
  <si>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</si>
  <si>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</si>
  <si>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</si>
  <si>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</si>
  <si>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</si>
  <si>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</si>
  <si>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</si>
  <si>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</si>
  <si>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</si>
  <si>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</si>
  <si>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</si>
  <si>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</si>
  <si>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</si>
  <si>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</si>
  <si>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</si>
  <si>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</si>
  <si>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</si>
  <si>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</si>
  <si>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</si>
  <si>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</si>
  <si>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</si>
  <si>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</si>
  <si>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</si>
  <si>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</si>
  <si>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</si>
  <si>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</si>
  <si>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</si>
  <si>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</si>
  <si>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</si>
  <si>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</si>
  <si>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</si>
  <si>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</si>
  <si>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</si>
  <si>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</si>
  <si>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</si>
  <si>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</si>
  <si>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</si>
  <si>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</si>
  <si>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</si>
  <si>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</si>
  <si>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</si>
  <si>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</si>
  <si>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</si>
  <si>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</si>
  <si>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</si>
  <si>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</si>
  <si>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</si>
  <si>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</si>
  <si>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</si>
  <si>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</si>
  <si>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</si>
  <si>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</si>
  <si>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</si>
  <si>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</si>
  <si>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</si>
  <si>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</si>
  <si>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</si>
  <si>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</si>
  <si>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</si>
  <si>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</si>
  <si>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</si>
  <si>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</si>
  <si>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</si>
  <si>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</si>
  <si>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</si>
  <si>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</si>
  <si>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</si>
  <si>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</si>
  <si>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</si>
  <si>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</si>
  <si>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</si>
  <si>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</si>
  <si>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</si>
  <si>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</si>
  <si>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</si>
  <si>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</si>
  <si>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</si>
  <si>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</si>
  <si>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</si>
  <si>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</si>
  <si>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</si>
  <si>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</si>
  <si>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</si>
  <si>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</si>
  <si>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</si>
  <si>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</si>
  <si>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</si>
  <si>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</si>
  <si>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</si>
  <si>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</si>
  <si>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</si>
  <si>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</si>
  <si>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</si>
  <si>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</si>
  <si>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</si>
  <si>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</si>
  <si>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</si>
  <si>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</si>
  <si>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</si>
  <si>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</si>
  <si>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</si>
  <si>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</si>
  <si>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</si>
  <si>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</si>
  <si>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</si>
  <si>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</si>
  <si>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</si>
  <si>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</si>
  <si>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</si>
  <si>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</si>
  <si>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</si>
  <si>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</si>
  <si>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</si>
  <si>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</si>
  <si>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</si>
  <si>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</si>
  <si>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</si>
  <si>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</si>
  <si>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</si>
  <si>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</si>
  <si>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</si>
  <si>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</si>
  <si>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</si>
  <si>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</si>
  <si>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</si>
  <si>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</si>
  <si>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</si>
  <si>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</si>
  <si>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</si>
  <si>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</si>
  <si>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</si>
  <si>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</si>
  <si>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</si>
  <si>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</si>
  <si>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</si>
  <si>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</si>
  <si>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</si>
  <si>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</si>
  <si>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</si>
  <si>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</si>
  <si>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</si>
  <si>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</si>
  <si>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</si>
  <si>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</si>
  <si>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</si>
  <si>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</si>
  <si>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</si>
  <si>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</si>
  <si>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</si>
  <si>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</si>
  <si>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</si>
  <si>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</si>
  <si>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</si>
  <si>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</si>
  <si>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</si>
  <si>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</si>
  <si>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</si>
  <si>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</si>
  <si>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</si>
  <si>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</si>
  <si>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</si>
  <si>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</si>
  <si>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</si>
  <si>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</si>
  <si>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</si>
  <si>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</si>
  <si>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</si>
  <si>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</si>
  <si>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</si>
  <si>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</si>
  <si>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</si>
  <si>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</si>
  <si>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</si>
  <si>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</si>
  <si>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</si>
  <si>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</si>
  <si>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</si>
  <si>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</si>
  <si>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</si>
  <si>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</si>
  <si>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</si>
  <si>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</si>
  <si>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</si>
  <si>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</si>
  <si>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</si>
  <si>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</si>
  <si>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</si>
  <si>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</si>
  <si>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</si>
  <si>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</si>
  <si>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</si>
  <si>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</si>
  <si>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</si>
  <si>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</si>
  <si>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</si>
  <si>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</si>
  <si>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</si>
  <si>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</si>
  <si>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</si>
  <si>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</si>
  <si>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</si>
  <si>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</si>
  <si>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</si>
  <si>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</si>
  <si>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</si>
  <si>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</si>
  <si>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</si>
  <si>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</si>
  <si>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</si>
  <si>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</si>
  <si>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</si>
  <si>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</si>
  <si>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</si>
  <si>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</si>
  <si>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</si>
  <si>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</si>
  <si>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</si>
  <si>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</si>
  <si>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</si>
  <si>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</si>
  <si>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</si>
  <si>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</si>
  <si>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</si>
  <si>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</si>
  <si>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</si>
  <si>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</si>
  <si>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</si>
  <si>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</si>
  <si>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</si>
  <si>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</si>
  <si>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</si>
  <si>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</si>
  <si>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</si>
  <si>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</si>
  <si>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</si>
  <si>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</si>
  <si>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</si>
  <si>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</si>
  <si>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</si>
  <si>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</si>
  <si>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</si>
  <si>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</si>
  <si>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</si>
  <si>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</si>
  <si>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</si>
  <si>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</si>
  <si>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</si>
  <si>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</si>
  <si>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</si>
  <si>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</si>
  <si>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</si>
  <si>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</si>
  <si>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</si>
  <si>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</si>
  <si>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</si>
  <si>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</si>
  <si>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</si>
  <si>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</si>
  <si>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</si>
  <si>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</si>
  <si>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</si>
  <si>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</si>
  <si>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</si>
  <si>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</si>
  <si>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</si>
  <si>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</si>
  <si>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</si>
  <si>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</si>
  <si>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</si>
  <si>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</si>
  <si>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</si>
  <si>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</si>
  <si>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</si>
  <si>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</si>
  <si>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</si>
  <si>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</si>
  <si>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</si>
  <si>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</si>
  <si>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</si>
  <si>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</si>
  <si>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</si>
  <si>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</si>
  <si>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</si>
  <si>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</si>
  <si>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</si>
  <si>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</si>
  <si>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</si>
  <si>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</si>
  <si>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</si>
  <si>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</si>
  <si>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</si>
  <si>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</si>
  <si>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</si>
  <si>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</si>
  <si>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</si>
  <si>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</si>
  <si>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</si>
  <si>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</si>
  <si>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</si>
  <si>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</si>
  <si>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</si>
  <si>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</si>
  <si>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</si>
  <si>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</si>
  <si>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</si>
  <si>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</si>
  <si>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</si>
  <si>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</si>
  <si>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</si>
  <si>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</si>
  <si>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</si>
  <si>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</si>
  <si>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</si>
  <si>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</si>
  <si>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</si>
  <si>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</si>
  <si>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</si>
  <si>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</si>
  <si>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</si>
  <si>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</si>
  <si>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</si>
  <si>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</si>
  <si>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</si>
  <si>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</si>
  <si>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</si>
  <si>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</si>
  <si>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</si>
  <si>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</si>
  <si>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</si>
  <si>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</si>
  <si>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</si>
  <si>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</si>
  <si>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</si>
  <si>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</si>
  <si>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</si>
  <si>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</si>
  <si>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</si>
  <si>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</si>
  <si>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</si>
  <si>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</si>
  <si>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</si>
  <si>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</si>
  <si>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</si>
  <si>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</si>
  <si>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</si>
  <si>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</si>
  <si>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</si>
  <si>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</si>
  <si>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</si>
  <si>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</si>
  <si>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</si>
  <si>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</si>
  <si>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</si>
  <si>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</si>
  <si>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</si>
  <si>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</si>
  <si>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</si>
  <si>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</si>
  <si>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</si>
  <si>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</si>
  <si>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</si>
  <si>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</si>
  <si>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</si>
  <si>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</si>
  <si>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</si>
  <si>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</si>
  <si>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</si>
  <si>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</si>
  <si>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</si>
  <si>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</si>
  <si>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</si>
  <si>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</si>
  <si>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</si>
  <si>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</si>
  <si>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</si>
  <si>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</si>
  <si>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</si>
  <si>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</si>
  <si>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</si>
  <si>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</si>
  <si>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</si>
  <si>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</si>
  <si>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</si>
  <si>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</si>
  <si>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</si>
  <si>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</si>
  <si>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</si>
  <si>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</si>
  <si>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</si>
  <si>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</si>
  <si>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</si>
  <si>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</si>
  <si>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</si>
  <si>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</si>
  <si>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</si>
  <si>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</si>
  <si>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</si>
  <si>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</si>
  <si>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</si>
  <si>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</si>
  <si>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</si>
  <si>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</si>
  <si>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</si>
  <si>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</si>
  <si>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</si>
  <si>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</si>
  <si>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</si>
  <si>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</si>
  <si>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</si>
  <si>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</si>
  <si>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</si>
  <si>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</si>
  <si>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</si>
  <si>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</si>
  <si>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</si>
  <si>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</si>
  <si>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</si>
  <si>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</si>
  <si>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</si>
  <si>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</si>
  <si>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</si>
  <si>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</si>
  <si>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</si>
  <si>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</si>
  <si>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</si>
  <si>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</si>
  <si>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</si>
  <si>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</si>
  <si>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</si>
  <si>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</si>
  <si>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</si>
  <si>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</si>
  <si>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</si>
  <si>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</si>
  <si>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</si>
  <si>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</si>
  <si>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</si>
  <si>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</si>
  <si>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</si>
  <si>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</si>
  <si>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</si>
  <si>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</si>
  <si>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</si>
  <si>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</si>
  <si>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</si>
  <si>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</si>
  <si>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</si>
  <si>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</si>
  <si>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</si>
  <si>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</si>
  <si>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</si>
  <si>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</si>
  <si>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</si>
  <si>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</si>
  <si>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</si>
  <si>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</si>
  <si>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</si>
  <si>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</si>
  <si>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</si>
  <si>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</si>
  <si>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</si>
  <si>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</si>
  <si>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</si>
  <si>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</si>
  <si>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</si>
  <si>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</si>
  <si>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</si>
  <si>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</si>
  <si>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</si>
  <si>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</si>
  <si>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</si>
  <si>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</si>
  <si>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</si>
  <si>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</si>
  <si>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</si>
  <si>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</si>
  <si>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</si>
  <si>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</si>
  <si>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</si>
  <si>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</si>
  <si>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</si>
  <si>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</si>
  <si>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</si>
  <si>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</si>
  <si>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</si>
  <si>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</si>
  <si>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</si>
  <si>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</si>
  <si>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</si>
  <si>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</si>
  <si>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</si>
  <si>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</si>
  <si>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</si>
  <si>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</si>
  <si>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</si>
  <si>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</si>
  <si>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</si>
  <si>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</si>
  <si>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</si>
  <si>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</si>
  <si>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</si>
  <si>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</si>
  <si>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</si>
  <si>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</si>
  <si>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</si>
  <si>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</si>
  <si>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</si>
  <si>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</si>
  <si>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</si>
  <si>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</si>
  <si>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</si>
  <si>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</si>
  <si>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</si>
  <si>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</si>
  <si>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</si>
  <si>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</si>
  <si>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</si>
  <si>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</si>
  <si>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</si>
  <si>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</si>
  <si>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</si>
  <si>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</si>
  <si>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</si>
  <si>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</si>
  <si>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</si>
  <si>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</si>
  <si>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</si>
  <si>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</si>
  <si>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</si>
  <si>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</si>
  <si>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</si>
  <si>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</si>
  <si>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</si>
  <si>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</si>
  <si>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</si>
  <si>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</si>
  <si>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</si>
  <si>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</si>
  <si>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</si>
  <si>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</si>
  <si>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</si>
  <si>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</si>
  <si>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</si>
  <si>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</si>
  <si>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</si>
  <si>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</si>
  <si>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</si>
  <si>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</si>
  <si>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</si>
  <si>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</si>
  <si>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</si>
  <si>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</si>
  <si>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</si>
  <si>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</si>
  <si>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</si>
  <si>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</si>
  <si>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</si>
  <si>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</si>
  <si>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</si>
  <si>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</si>
  <si>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</si>
  <si>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</si>
  <si>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</si>
  <si>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</si>
  <si>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</si>
  <si>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</si>
  <si>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</si>
  <si>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</si>
  <si>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</si>
  <si>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</si>
  <si>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</si>
  <si>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</si>
  <si>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</si>
  <si>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</si>
  <si>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</si>
  <si>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</si>
  <si>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</si>
  <si>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</si>
  <si>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</si>
  <si>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</si>
  <si>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</si>
  <si>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</si>
  <si>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</si>
  <si>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</si>
  <si>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</si>
  <si>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</si>
  <si>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</si>
  <si>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</si>
  <si>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</si>
  <si>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</si>
  <si>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</si>
  <si>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</si>
  <si>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</si>
  <si>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</si>
  <si>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</si>
  <si>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</si>
  <si>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</si>
  <si>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</si>
  <si>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</si>
  <si>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</si>
  <si>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</si>
  <si>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</si>
  <si>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</si>
  <si>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</si>
  <si>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</si>
  <si>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</si>
  <si>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</si>
  <si>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</si>
  <si>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</si>
  <si>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</si>
  <si>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</si>
  <si>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</si>
  <si>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</si>
  <si>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</si>
  <si>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</si>
  <si>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</si>
  <si>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</si>
  <si>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</si>
  <si>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</si>
  <si>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</si>
  <si>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</si>
  <si>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</si>
  <si>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</si>
  <si>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</si>
  <si>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</si>
  <si>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</si>
  <si>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</si>
  <si>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</si>
  <si>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</si>
  <si>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</si>
  <si>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</si>
  <si>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</si>
  <si>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</si>
  <si>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</si>
  <si>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</si>
  <si>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</si>
  <si>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</si>
  <si>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</si>
  <si>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</si>
  <si>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</si>
  <si>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</si>
  <si>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</si>
  <si>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</si>
  <si>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</si>
  <si>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</si>
  <si>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</si>
  <si>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</si>
  <si>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</si>
  <si>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</si>
  <si>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</si>
  <si>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</si>
  <si>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</si>
  <si>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</si>
  <si>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</si>
  <si>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</si>
  <si>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</si>
  <si>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</si>
  <si>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</si>
  <si>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</si>
  <si>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</si>
  <si>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</si>
  <si>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</si>
  <si>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</si>
  <si>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</si>
  <si>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</si>
  <si>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</si>
  <si>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</si>
  <si>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</si>
  <si>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</si>
  <si>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</si>
  <si>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</si>
  <si>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</si>
  <si>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</si>
  <si>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</si>
  <si>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</si>
  <si>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</si>
  <si>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</si>
  <si>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</si>
  <si>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</si>
  <si>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</si>
  <si>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</si>
  <si>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</si>
  <si>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</si>
  <si>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</si>
  <si>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</si>
  <si>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</si>
  <si>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</si>
  <si>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</si>
  <si>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</si>
  <si>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</si>
  <si>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</si>
  <si>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</si>
  <si>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</si>
  <si>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</si>
  <si>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</si>
  <si>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</si>
  <si>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</si>
  <si>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</si>
  <si>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</si>
  <si>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</si>
  <si>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</si>
  <si>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</si>
  <si>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</si>
  <si>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</si>
  <si>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</si>
  <si>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</si>
  <si>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</si>
  <si>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</si>
  <si>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</si>
  <si>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</si>
  <si>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</si>
  <si>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</si>
  <si>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</si>
  <si>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</si>
  <si>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</si>
  <si>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</si>
  <si>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</si>
  <si>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</si>
  <si>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</si>
  <si>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</si>
  <si>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</si>
  <si>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</si>
  <si>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</si>
  <si>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</si>
  <si>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</si>
  <si>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</si>
  <si>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</si>
  <si>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</si>
  <si>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</si>
  <si>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</si>
  <si>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</si>
  <si>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</si>
  <si>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</si>
  <si>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</si>
  <si>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</si>
  <si>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</si>
  <si>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</si>
  <si>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</si>
  <si>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</si>
  <si>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</si>
  <si>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</si>
  <si>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</si>
  <si>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</si>
  <si>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</si>
  <si>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</si>
  <si>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</si>
  <si>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</si>
  <si>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</si>
  <si>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</si>
  <si>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</si>
  <si>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</si>
  <si>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</si>
  <si>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</si>
  <si>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</si>
  <si>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</si>
  <si>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</si>
  <si>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</si>
  <si>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</si>
  <si>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</si>
  <si>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</si>
  <si>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</si>
  <si>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</si>
  <si>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</si>
  <si>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</si>
  <si>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</si>
  <si>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</si>
  <si>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</si>
  <si>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</si>
  <si>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</si>
  <si>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</si>
  <si>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</si>
  <si>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</si>
  <si>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</si>
  <si>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</si>
  <si>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</si>
  <si>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</si>
  <si>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</si>
  <si>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</si>
  <si>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</si>
  <si>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</si>
  <si>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</si>
  <si>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</si>
  <si>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</si>
  <si>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</si>
  <si>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</si>
  <si>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</si>
  <si>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</si>
  <si>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</si>
  <si>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</si>
  <si>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</si>
  <si>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</si>
  <si>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</si>
  <si>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</si>
  <si>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</si>
  <si>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</si>
  <si>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</si>
  <si>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</si>
  <si>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</si>
  <si>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</si>
  <si>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</si>
  <si>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</si>
  <si>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</si>
  <si>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</si>
  <si>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</si>
  <si>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</si>
  <si>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</si>
  <si>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</si>
  <si>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</si>
  <si>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</si>
  <si>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</si>
  <si>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</si>
  <si>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</si>
  <si>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</si>
  <si>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</si>
  <si>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</si>
  <si>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</si>
  <si>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</si>
  <si>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</si>
  <si>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</si>
  <si>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</si>
  <si>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</si>
  <si>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</si>
  <si>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</si>
  <si>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</si>
  <si>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</si>
  <si>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</si>
  <si>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</si>
  <si>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</si>
  <si>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</si>
  <si>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</si>
  <si>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</si>
  <si>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</si>
  <si>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</si>
  <si>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</si>
  <si>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</si>
  <si>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</si>
  <si>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</si>
  <si>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</si>
  <si>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</si>
  <si>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</si>
  <si>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</si>
  <si>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</si>
  <si>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</si>
  <si>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</si>
  <si>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</si>
  <si>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</si>
  <si>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</si>
  <si>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</si>
  <si>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</si>
  <si>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</si>
  <si>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</si>
  <si>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</si>
  <si>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</si>
  <si>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</si>
  <si>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</si>
  <si>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</si>
  <si>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</si>
  <si>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</si>
  <si>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</si>
  <si>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</si>
  <si>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</si>
  <si>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</si>
  <si>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</si>
  <si>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</si>
  <si>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</si>
  <si>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</si>
  <si>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</si>
  <si>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</si>
  <si>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</si>
  <si>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</si>
  <si>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</si>
  <si>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</si>
  <si>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</si>
  <si>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</si>
  <si>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</si>
  <si>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</si>
  <si>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</si>
  <si>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</si>
  <si>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</si>
  <si>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</si>
  <si>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</si>
  <si>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</si>
  <si>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</si>
  <si>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</si>
  <si>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</si>
  <si>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</si>
  <si>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</si>
  <si>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</si>
  <si>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</si>
  <si>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</si>
  <si>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</si>
  <si>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</si>
  <si>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</si>
  <si>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</si>
  <si>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</si>
  <si>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</si>
  <si>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</si>
  <si>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</si>
  <si>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</si>
  <si>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</si>
  <si>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</si>
  <si>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</si>
  <si>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</si>
  <si>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</si>
  <si>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</si>
  <si>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</si>
  <si>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</si>
  <si>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</si>
  <si>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</si>
  <si>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</si>
  <si>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</si>
  <si>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</si>
  <si>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</si>
  <si>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</si>
  <si>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</si>
  <si>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</si>
  <si>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</si>
  <si>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</si>
  <si>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</si>
  <si>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</si>
  <si>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</si>
  <si>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</si>
  <si>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</si>
  <si>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</si>
  <si>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</si>
  <si>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</si>
  <si>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</si>
  <si>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</si>
  <si>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</si>
  <si>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</si>
  <si>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</si>
  <si>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</si>
  <si>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</si>
  <si>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</si>
  <si>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</si>
  <si>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</si>
  <si>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</si>
  <si>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</si>
  <si>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</si>
  <si>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</si>
  <si>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</si>
  <si>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</si>
  <si>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</si>
  <si>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</si>
  <si>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</si>
  <si>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</si>
  <si>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</si>
  <si>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</si>
  <si>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</si>
  <si>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</si>
  <si>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</si>
  <si>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</si>
  <si>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</si>
  <si>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</si>
  <si>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</si>
  <si>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</si>
  <si>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</si>
  <si>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</si>
  <si>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</si>
  <si>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</si>
  <si>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</si>
  <si>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</si>
  <si>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</si>
  <si>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</si>
  <si>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</si>
  <si>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</si>
  <si>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</si>
  <si>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</si>
  <si>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</si>
  <si>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</si>
  <si>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</si>
  <si>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</si>
  <si>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</si>
  <si>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</si>
  <si>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</si>
  <si>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</si>
  <si>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</si>
  <si>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</si>
  <si>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</si>
  <si>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</si>
  <si>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</si>
  <si>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</si>
  <si>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</si>
  <si>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</si>
  <si>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</si>
  <si>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</si>
  <si>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</si>
  <si>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</si>
  <si>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</si>
  <si>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</si>
  <si>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</si>
  <si>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</si>
  <si>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</si>
  <si>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</si>
  <si>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</si>
  <si>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</si>
  <si>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</si>
  <si>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</si>
  <si>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</si>
  <si>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</si>
  <si>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</si>
  <si>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</si>
  <si>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</si>
  <si>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</si>
  <si>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</si>
  <si>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</si>
  <si>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</si>
  <si>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</si>
  <si>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</si>
  <si>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</si>
  <si>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</si>
  <si>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</si>
  <si>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</si>
  <si>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</si>
  <si>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</si>
  <si>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</si>
  <si>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</si>
  <si>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</si>
  <si>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</si>
  <si>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</si>
  <si>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</si>
  <si>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</si>
  <si>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</si>
  <si>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</si>
  <si>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</si>
  <si>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</si>
  <si>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</si>
  <si>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</si>
  <si>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</si>
  <si>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</si>
  <si>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</si>
  <si>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</si>
  <si>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</si>
  <si>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</si>
  <si>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</si>
  <si>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</si>
  <si>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</si>
  <si>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</si>
  <si>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</si>
  <si>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</si>
  <si>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</si>
  <si>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</si>
  <si>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</si>
  <si>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</si>
  <si>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</si>
  <si>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</si>
  <si>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</si>
  <si>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</si>
  <si>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</si>
  <si>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</si>
  <si>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</si>
  <si>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</si>
  <si>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</si>
  <si>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</si>
  <si>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</si>
  <si>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</si>
  <si>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</si>
  <si>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</si>
  <si>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</si>
  <si>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</si>
  <si>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</si>
  <si>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</si>
  <si>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</si>
  <si>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</si>
  <si>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</si>
  <si>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</si>
  <si>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</si>
  <si>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</si>
  <si>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</si>
  <si>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</si>
  <si>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</si>
  <si>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</si>
  <si>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</si>
  <si>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</si>
  <si>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</si>
  <si>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</si>
  <si>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</si>
  <si>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</si>
  <si>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</si>
  <si>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</si>
  <si>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</si>
  <si>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</si>
  <si>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</si>
  <si>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</si>
  <si>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</si>
  <si>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</si>
  <si>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</si>
  <si>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</si>
  <si>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</si>
  <si>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</si>
  <si>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</si>
  <si>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</si>
  <si>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</si>
  <si>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</si>
  <si>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</si>
  <si>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</si>
  <si>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</si>
  <si>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</si>
  <si>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</si>
  <si>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</si>
  <si>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</si>
  <si>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</si>
  <si>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</si>
  <si>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</si>
  <si>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</si>
  <si>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</si>
  <si>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</si>
  <si>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</si>
  <si>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</si>
  <si>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</si>
  <si>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</si>
  <si>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</si>
  <si>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</si>
  <si>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</si>
  <si>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</si>
  <si>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</si>
  <si>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</si>
  <si>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</si>
  <si>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</si>
  <si>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</si>
  <si>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</si>
  <si>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</si>
  <si>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</si>
  <si>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</si>
  <si>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</si>
  <si>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</si>
  <si>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</si>
  <si>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</si>
  <si>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</si>
  <si>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</si>
  <si>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</si>
  <si>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</si>
  <si>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</si>
  <si>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</si>
  <si>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</si>
  <si>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</si>
  <si>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</si>
  <si>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</si>
  <si>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</si>
  <si>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</si>
  <si>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</si>
  <si>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</si>
  <si>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</si>
  <si>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</si>
  <si>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</si>
  <si>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</si>
  <si>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</si>
  <si>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</si>
  <si>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</si>
  <si>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</si>
  <si>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</si>
  <si>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</si>
  <si>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</si>
  <si>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</si>
  <si>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</si>
  <si>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</si>
  <si>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</si>
  <si>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</si>
  <si>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</si>
  <si>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</si>
  <si>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</si>
  <si>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</si>
  <si>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</si>
  <si>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</si>
  <si>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</si>
  <si>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</si>
  <si>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</si>
  <si>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</si>
  <si>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</si>
  <si>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</si>
  <si>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</si>
  <si>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</si>
  <si>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</si>
  <si>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</si>
  <si>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</si>
  <si>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</si>
  <si>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</si>
  <si>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</si>
  <si>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</si>
  <si>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</si>
  <si>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</si>
  <si>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</si>
  <si>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</si>
  <si>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</si>
  <si>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</si>
  <si>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</si>
  <si>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</si>
  <si>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</si>
  <si>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</si>
  <si>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</si>
  <si>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</si>
  <si>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</si>
  <si>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</si>
  <si>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</si>
  <si>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</si>
  <si>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</si>
  <si>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</si>
  <si>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</si>
  <si>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</si>
  <si>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</si>
  <si>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</si>
  <si>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</si>
  <si>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</si>
  <si>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</si>
  <si>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</si>
  <si>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</si>
  <si>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</si>
  <si>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</si>
  <si>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</si>
  <si>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</si>
  <si>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</si>
  <si>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</si>
  <si>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</si>
  <si>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</si>
  <si>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</si>
  <si>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</si>
  <si>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</si>
  <si>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</si>
  <si>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</si>
  <si>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</si>
  <si>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</si>
  <si>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</si>
  <si>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</si>
  <si>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</si>
  <si>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</si>
  <si>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</si>
  <si>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</si>
  <si>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</si>
  <si>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</si>
  <si>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</si>
  <si>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</si>
  <si>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</si>
  <si>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</si>
  <si>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</si>
  <si>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</si>
  <si>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</si>
  <si>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</si>
  <si>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</si>
  <si>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</si>
  <si>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</si>
  <si>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</si>
  <si>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</si>
  <si>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</si>
  <si>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</si>
  <si>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</si>
  <si>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</si>
  <si>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</si>
  <si>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</si>
  <si>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</si>
  <si>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</si>
  <si>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</si>
  <si>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</si>
  <si>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</si>
  <si>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</si>
  <si>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</si>
  <si>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</si>
  <si>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</si>
  <si>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</si>
  <si>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</si>
  <si>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</si>
  <si>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</si>
  <si>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</si>
  <si>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</si>
  <si>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</si>
  <si>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</si>
  <si>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</si>
  <si>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</si>
  <si>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</si>
  <si>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</si>
  <si>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</si>
  <si>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</si>
  <si>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</si>
  <si>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</si>
  <si>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</si>
  <si>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</si>
  <si>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</si>
  <si>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</si>
  <si>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</si>
  <si>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</si>
  <si>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</si>
  <si>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</si>
  <si>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</si>
  <si>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</si>
  <si>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</si>
  <si>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</si>
  <si>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</si>
  <si>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</si>
  <si>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</si>
  <si>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</si>
  <si>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</si>
  <si>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</si>
  <si>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</si>
  <si>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</si>
  <si>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</si>
  <si>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</si>
  <si>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</si>
  <si>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</si>
  <si>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</si>
  <si>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</si>
  <si>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</si>
  <si>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</si>
  <si>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</si>
  <si>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</si>
  <si>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</si>
  <si>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</si>
  <si>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</si>
  <si>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</si>
  <si>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</si>
  <si>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</si>
  <si>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</si>
  <si>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</si>
  <si>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</si>
  <si>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</si>
  <si>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</si>
  <si>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</si>
  <si>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</si>
  <si>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</si>
  <si>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</si>
  <si>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</si>
  <si>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</si>
  <si>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</si>
  <si>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</si>
  <si>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</si>
  <si>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</si>
  <si>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</si>
  <si>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</si>
  <si>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</si>
  <si>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</si>
  <si>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</si>
  <si>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</si>
  <si>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</si>
  <si>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</si>
  <si>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</si>
  <si>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</si>
  <si>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</si>
  <si>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</si>
  <si>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</si>
  <si>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</si>
  <si>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</si>
  <si>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</si>
  <si>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</si>
  <si>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</si>
  <si>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</si>
  <si>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</si>
  <si>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</si>
  <si>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</si>
  <si>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</si>
  <si>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</si>
  <si>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</si>
  <si>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</si>
  <si>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</si>
  <si>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</si>
  <si>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</si>
  <si>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</si>
  <si>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</si>
  <si>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</si>
  <si>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</si>
  <si>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</si>
  <si>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</si>
  <si>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</si>
  <si>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</si>
  <si>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</si>
  <si>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</si>
  <si>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</si>
  <si>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</si>
  <si>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</si>
  <si>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</si>
  <si>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</si>
  <si>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</si>
  <si>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</si>
  <si>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</si>
  <si>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</si>
  <si>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</si>
  <si>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</si>
  <si>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</si>
  <si>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</si>
  <si>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</si>
  <si>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</si>
  <si>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</si>
  <si>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</si>
  <si>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</si>
  <si>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</si>
  <si>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</si>
  <si>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</si>
  <si>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</si>
  <si>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</si>
  <si>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</si>
  <si>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</si>
  <si>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</si>
  <si>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</si>
  <si>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</si>
  <si>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</si>
  <si>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</si>
  <si>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</si>
  <si>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</si>
  <si>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</si>
  <si>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</si>
  <si>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</si>
  <si>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</si>
  <si>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</si>
  <si>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</si>
  <si>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</si>
  <si>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</si>
  <si>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</si>
  <si>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</si>
  <si>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</si>
  <si>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</si>
  <si>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</si>
  <si>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</si>
  <si>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</si>
  <si>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</si>
  <si>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</si>
  <si>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</si>
  <si>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</si>
  <si>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</si>
  <si>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</si>
  <si>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</si>
  <si>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</si>
  <si>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</si>
  <si>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</si>
  <si>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</si>
  <si>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</si>
  <si>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</si>
  <si>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</si>
  <si>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</si>
  <si>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</si>
  <si>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</si>
  <si>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</si>
  <si>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</si>
  <si>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</si>
  <si>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</si>
  <si>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</si>
  <si>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</si>
  <si>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</si>
  <si>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</si>
  <si>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</si>
  <si>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</si>
  <si>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</si>
  <si>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</si>
  <si>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</si>
  <si>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</si>
  <si>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</si>
  <si>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</si>
  <si>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</si>
  <si>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</si>
  <si>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</si>
  <si>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</si>
  <si>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</si>
  <si>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</si>
  <si>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</si>
  <si>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</si>
  <si>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</si>
  <si>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</si>
  <si>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</si>
  <si>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</si>
  <si>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</si>
  <si>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</si>
  <si>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</si>
  <si>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</si>
  <si>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</si>
  <si>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</si>
  <si>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</si>
  <si>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</si>
  <si>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</si>
  <si>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</si>
  <si>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</si>
  <si>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</si>
  <si>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</si>
  <si>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</si>
  <si>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</si>
  <si>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</si>
  <si>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</si>
  <si>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</si>
  <si>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</si>
  <si>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</si>
  <si>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</si>
  <si>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</si>
  <si>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</si>
  <si>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</si>
  <si>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</si>
  <si>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</si>
  <si>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</si>
  <si>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</si>
  <si>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</si>
  <si>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</si>
  <si>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</si>
  <si>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</si>
  <si>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</si>
  <si>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</si>
  <si>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</si>
  <si>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</si>
  <si>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</si>
  <si>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</si>
  <si>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</si>
  <si>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</si>
  <si>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</si>
  <si>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</si>
  <si>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</si>
  <si>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</si>
  <si>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</si>
  <si>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</si>
  <si>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</si>
  <si>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</si>
  <si>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</si>
  <si>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</si>
  <si>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</si>
  <si>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</si>
  <si>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</si>
  <si>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</si>
  <si>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</si>
  <si>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</si>
  <si>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</si>
  <si>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</si>
  <si>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</si>
  <si>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</si>
  <si>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</si>
  <si>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</si>
  <si>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</si>
  <si>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</si>
  <si>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</si>
  <si>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</si>
  <si>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</si>
  <si>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</si>
  <si>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</si>
  <si>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</si>
  <si>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</si>
  <si>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</si>
  <si>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</si>
  <si>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</si>
  <si>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</si>
  <si>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</si>
  <si>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</si>
  <si>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</si>
  <si>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</si>
  <si>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</si>
  <si>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</si>
  <si>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</si>
  <si>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</si>
  <si>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</si>
  <si>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</si>
  <si>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</si>
  <si>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</si>
  <si>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</si>
  <si>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</si>
  <si>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</si>
  <si>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</si>
  <si>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</si>
  <si>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</si>
  <si>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</si>
  <si>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</si>
  <si>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</si>
  <si>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</si>
  <si>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</si>
  <si>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</si>
  <si>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</si>
  <si>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</si>
  <si>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</si>
  <si>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</si>
  <si>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</si>
  <si>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</si>
  <si>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</si>
  <si>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</si>
  <si>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</si>
  <si>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</si>
  <si>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</si>
  <si>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</si>
  <si>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</si>
  <si>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</si>
  <si>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</si>
  <si>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</si>
  <si>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</si>
  <si>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</si>
  <si>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</si>
  <si>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</si>
  <si>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</si>
  <si>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</si>
  <si>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</si>
  <si>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</si>
  <si>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</si>
  <si>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</si>
  <si>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</si>
  <si>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</si>
  <si>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</si>
  <si>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</si>
  <si>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</si>
  <si>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</si>
  <si>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</si>
  <si>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</si>
  <si>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</si>
  <si>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</si>
  <si>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</si>
  <si>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</si>
  <si>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</si>
  <si>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</si>
  <si>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</si>
  <si>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</si>
  <si>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</si>
  <si>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</si>
  <si>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</si>
  <si>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</si>
  <si>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</si>
  <si>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</si>
  <si>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</si>
  <si>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</si>
  <si>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</si>
  <si>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</si>
  <si>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</si>
  <si>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</si>
  <si>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</si>
  <si>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</si>
  <si>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</si>
  <si>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</si>
  <si>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</si>
  <si>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</si>
  <si>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</si>
  <si>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</si>
  <si>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</si>
  <si>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</si>
  <si>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</si>
  <si>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</si>
  <si>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</si>
  <si>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</si>
  <si>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</si>
  <si>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</si>
  <si>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</si>
  <si>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</si>
  <si>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</si>
  <si>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</si>
  <si>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</si>
  <si>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</si>
  <si>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</si>
  <si>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</si>
  <si>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</si>
  <si>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</si>
  <si>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</si>
  <si>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</si>
  <si>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</si>
  <si>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</si>
  <si>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</si>
  <si>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</si>
  <si>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</si>
  <si>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</si>
  <si>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</si>
  <si>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</si>
  <si>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</si>
  <si>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</si>
  <si>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</si>
  <si>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</si>
  <si>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</si>
  <si>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</si>
  <si>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</si>
  <si>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</si>
  <si>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</si>
  <si>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</si>
  <si>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</si>
  <si>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</si>
  <si>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</si>
  <si>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</si>
  <si>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</si>
  <si>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</si>
  <si>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</si>
  <si>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</si>
  <si>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</si>
  <si>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</si>
  <si>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</si>
  <si>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</si>
  <si>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</si>
  <si>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</si>
  <si>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</si>
  <si>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</si>
  <si>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</si>
  <si>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</si>
  <si>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</si>
  <si>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</si>
  <si>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</si>
  <si>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</si>
  <si>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</si>
  <si>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</si>
  <si>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</si>
  <si>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</si>
  <si>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</si>
  <si>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</si>
  <si>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</si>
  <si>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</si>
  <si>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</si>
  <si>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</si>
  <si>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</si>
  <si>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</si>
  <si>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</si>
  <si>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</si>
  <si>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</si>
  <si>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</si>
  <si>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</si>
  <si>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</si>
  <si>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</si>
  <si>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</si>
  <si>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</si>
  <si>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</si>
  <si>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</si>
  <si>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</si>
  <si>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</si>
  <si>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</si>
  <si>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</si>
  <si>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</si>
  <si>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</si>
  <si>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</si>
  <si>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</si>
  <si>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</si>
  <si>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</si>
  <si>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</si>
  <si>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</si>
  <si>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</si>
  <si>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</si>
  <si>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</si>
  <si>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</si>
  <si>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</si>
  <si>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</si>
  <si>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</si>
  <si>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</si>
  <si>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</si>
  <si>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</si>
  <si>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</si>
  <si>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</si>
  <si>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</si>
  <si>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</si>
  <si>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</si>
  <si>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</si>
  <si>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</si>
  <si>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</si>
  <si>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</si>
  <si>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</si>
  <si>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</si>
  <si>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</si>
  <si>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</si>
  <si>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</si>
  <si>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</si>
  <si>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</si>
  <si>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</si>
  <si>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</si>
  <si>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</si>
  <si>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</si>
  <si>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</si>
  <si>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</si>
  <si>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</si>
  <si>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</si>
  <si>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</si>
  <si>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</si>
  <si>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</si>
  <si>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</si>
  <si>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</si>
  <si>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</si>
  <si>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</si>
  <si>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</si>
  <si>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</si>
  <si>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</si>
  <si>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</si>
  <si>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</si>
  <si>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</si>
  <si>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</si>
  <si>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</si>
  <si>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</si>
  <si>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</si>
  <si>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</si>
  <si>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</si>
  <si>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</si>
  <si>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</si>
  <si>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</si>
  <si>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</si>
  <si>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</si>
  <si>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</si>
  <si>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</si>
  <si>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</si>
  <si>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</si>
  <si>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</si>
  <si>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</si>
  <si>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</si>
  <si>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</si>
  <si>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</si>
  <si>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</si>
  <si>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</si>
  <si>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</si>
  <si>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</si>
  <si>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</si>
  <si>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</si>
  <si>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</si>
  <si>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</si>
  <si>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</si>
  <si>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</si>
  <si>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</si>
  <si>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</si>
  <si>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</si>
  <si>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</si>
  <si>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</si>
  <si>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</si>
  <si>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</si>
  <si>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</si>
  <si>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</si>
  <si>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</si>
  <si>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</si>
  <si>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</si>
  <si>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</si>
  <si>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</si>
  <si>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</si>
  <si>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</si>
  <si>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</si>
  <si>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</si>
  <si>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</si>
  <si>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</si>
  <si>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</si>
  <si>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</si>
  <si>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</si>
  <si>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</si>
  <si>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</si>
  <si>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</si>
  <si>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</si>
  <si>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</si>
  <si>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</si>
  <si>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</si>
  <si>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</si>
  <si>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</si>
  <si>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</si>
  <si>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</si>
  <si>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</si>
  <si>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</si>
  <si>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</si>
  <si>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</si>
  <si>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</si>
  <si>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</si>
  <si>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</si>
  <si>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</si>
  <si>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</si>
  <si>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</si>
  <si>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</si>
  <si>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</si>
  <si>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</si>
  <si>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</si>
  <si>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</si>
  <si>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</si>
  <si>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</si>
  <si>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</si>
  <si>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</si>
  <si>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</si>
  <si>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</si>
  <si>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</si>
  <si>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</si>
  <si>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</si>
  <si>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</si>
  <si>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</si>
  <si>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</si>
  <si>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</si>
  <si>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</si>
  <si>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</si>
  <si>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</si>
  <si>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</si>
  <si>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</si>
  <si>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</si>
  <si>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</si>
  <si>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</si>
  <si>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</si>
  <si>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</si>
  <si>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</si>
  <si>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</si>
  <si>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</si>
  <si>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</si>
  <si>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</si>
  <si>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</si>
  <si>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</si>
  <si>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</si>
  <si>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</si>
  <si>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</si>
  <si>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</si>
  <si>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</si>
  <si>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</si>
  <si>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</si>
  <si>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</si>
  <si>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</si>
  <si>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</si>
  <si>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</si>
  <si>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</si>
  <si>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</si>
  <si>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</si>
  <si>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</si>
  <si>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</si>
  <si>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</si>
  <si>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</si>
  <si>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</si>
  <si>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</si>
  <si>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</si>
  <si>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</si>
  <si>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</si>
  <si>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</si>
  <si>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</si>
  <si>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</si>
  <si>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</si>
  <si>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</si>
  <si>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</si>
  <si>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</si>
  <si>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</si>
  <si>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</si>
  <si>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</si>
  <si>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</si>
  <si>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</si>
  <si>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</si>
  <si>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</si>
  <si>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</si>
  <si>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</si>
  <si>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</si>
  <si>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</si>
  <si>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</si>
  <si>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</si>
  <si>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</si>
  <si>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</si>
  <si>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</si>
  <si>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</si>
  <si>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</si>
  <si>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</si>
  <si>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</si>
  <si>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</si>
  <si>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</si>
  <si>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</si>
  <si>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</si>
  <si>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</si>
  <si>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</si>
  <si>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</si>
  <si>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</si>
  <si>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</si>
  <si>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</si>
  <si>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</si>
  <si>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</si>
  <si>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</si>
  <si>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</si>
  <si>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</si>
  <si>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</si>
  <si>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</si>
  <si>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</si>
  <si>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</si>
  <si>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</si>
  <si>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</si>
  <si>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</si>
  <si>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</si>
  <si>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</si>
  <si>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</si>
  <si>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</si>
  <si>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</si>
  <si>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</si>
  <si>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</si>
  <si>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</si>
  <si>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</si>
  <si>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</si>
  <si>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</si>
  <si>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</si>
  <si>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</si>
  <si>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</si>
  <si>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</si>
  <si>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</si>
  <si>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</si>
  <si>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</si>
  <si>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</si>
  <si>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</si>
  <si>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</si>
  <si>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</si>
  <si>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</si>
  <si>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</si>
  <si>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</si>
  <si>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</si>
  <si>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</si>
  <si>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</si>
  <si>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</si>
  <si>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</si>
  <si>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</si>
  <si>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</si>
  <si>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</si>
  <si>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</si>
  <si>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</si>
  <si>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</si>
  <si>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</si>
  <si>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</si>
  <si>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</si>
  <si>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</si>
  <si>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</si>
  <si>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</si>
  <si>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</si>
  <si>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</si>
  <si>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</si>
  <si>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</si>
  <si>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</si>
  <si>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</si>
  <si>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</si>
  <si>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</si>
  <si>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</si>
  <si>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</si>
  <si>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</si>
  <si>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</si>
  <si>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</si>
  <si>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</si>
  <si>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</si>
  <si>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</si>
  <si>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</si>
  <si>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</si>
  <si>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</si>
  <si>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</si>
  <si>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</si>
  <si>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</si>
  <si>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</si>
  <si>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</si>
  <si>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</si>
  <si>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</si>
  <si>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</si>
  <si>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</si>
  <si>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</si>
  <si>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</si>
  <si>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</si>
  <si>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</si>
  <si>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</si>
  <si>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</si>
  <si>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</si>
  <si>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</si>
  <si>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</si>
  <si>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</si>
  <si>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</si>
  <si>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</si>
  <si>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</si>
  <si>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</si>
  <si>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</si>
  <si>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</si>
  <si>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</si>
  <si>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</si>
  <si>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</si>
  <si>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</si>
  <si>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</si>
  <si>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</si>
  <si>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</si>
  <si>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</si>
  <si>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</si>
  <si>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</si>
  <si>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</si>
  <si>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</si>
  <si>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</si>
  <si>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</si>
  <si>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</si>
  <si>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</si>
  <si>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</si>
  <si>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</si>
  <si>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</si>
  <si>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</si>
  <si>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</si>
  <si>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</si>
  <si>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</si>
  <si>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</si>
  <si>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</si>
  <si>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</si>
  <si>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</si>
  <si>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</si>
  <si>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</si>
  <si>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</si>
  <si>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</si>
  <si>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</si>
  <si>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</si>
  <si>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</si>
  <si>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</si>
  <si>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</si>
  <si>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</si>
  <si>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</si>
  <si>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</si>
  <si>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</si>
  <si>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</si>
  <si>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</si>
  <si>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</si>
  <si>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</si>
  <si>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</si>
  <si>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</si>
  <si>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</si>
  <si>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</si>
  <si>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</si>
  <si>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</si>
  <si>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</si>
  <si>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</si>
  <si>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</si>
  <si>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</si>
  <si>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</si>
  <si>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</si>
  <si>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</si>
  <si>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</si>
  <si>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</si>
  <si>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</si>
  <si>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</si>
  <si>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</si>
  <si>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</si>
  <si>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</si>
  <si>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</si>
  <si>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</si>
  <si>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</si>
  <si>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</si>
  <si>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</si>
  <si>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</si>
  <si>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</si>
  <si>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</si>
  <si>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</si>
  <si>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</si>
  <si>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</si>
  <si>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</si>
  <si>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</si>
  <si>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</si>
  <si>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</si>
  <si>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</si>
  <si>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</si>
  <si>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</si>
  <si>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</si>
  <si>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</si>
  <si>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</si>
  <si>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</si>
  <si>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</si>
  <si>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</si>
  <si>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</si>
  <si>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</si>
  <si>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</si>
  <si>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</si>
  <si>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</si>
  <si>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</si>
  <si>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</si>
  <si>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</si>
  <si>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</si>
  <si>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</si>
  <si>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</si>
  <si>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</si>
  <si>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</si>
  <si>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</si>
  <si>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</si>
  <si>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</si>
  <si>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</si>
  <si>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</si>
  <si>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</si>
  <si>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</si>
  <si>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</si>
  <si>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</si>
  <si>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</si>
  <si>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</si>
  <si>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</si>
  <si>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</si>
  <si>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</si>
  <si>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</si>
  <si>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</si>
  <si>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</si>
  <si>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</si>
  <si>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</si>
  <si>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</si>
  <si>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</si>
  <si>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</si>
  <si>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</si>
  <si>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</si>
  <si>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</si>
  <si>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</si>
  <si>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</si>
  <si>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</si>
  <si>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</si>
  <si>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</si>
  <si>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</si>
  <si>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</si>
  <si>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</si>
  <si>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</si>
  <si>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</si>
  <si>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</si>
  <si>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</si>
  <si>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</si>
  <si>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</si>
  <si>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</si>
  <si>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</si>
  <si>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</si>
  <si>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</si>
  <si>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</si>
  <si>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</si>
  <si>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</si>
  <si>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</si>
  <si>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</si>
  <si>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</si>
  <si>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</si>
  <si>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</si>
  <si>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</si>
  <si>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</si>
  <si>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</si>
  <si>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</si>
  <si>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</si>
  <si>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</si>
  <si>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</si>
  <si>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</si>
  <si>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</si>
  <si>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</si>
  <si>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</si>
  <si>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</si>
  <si>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</si>
  <si>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</si>
  <si>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</si>
  <si>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</si>
  <si>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</si>
  <si>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</si>
  <si>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</si>
  <si>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</si>
  <si>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</si>
  <si>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</si>
  <si>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</si>
  <si>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</si>
  <si>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</si>
  <si>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</si>
  <si>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</si>
  <si>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</si>
  <si>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</si>
  <si>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</si>
  <si>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</si>
  <si>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</si>
  <si>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</si>
  <si>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</si>
  <si>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</si>
  <si>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</si>
  <si>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</si>
  <si>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</si>
  <si>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</si>
  <si>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</si>
  <si>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</si>
  <si>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</si>
  <si>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</si>
  <si>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</si>
  <si>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</si>
  <si>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</si>
  <si>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</si>
  <si>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</si>
  <si>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</si>
  <si>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</si>
  <si>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</si>
  <si>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</si>
  <si>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</si>
  <si>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</si>
  <si>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</si>
  <si>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</si>
  <si>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</si>
  <si>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</si>
  <si>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</si>
  <si>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</si>
  <si>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</si>
  <si>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</si>
  <si>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</si>
  <si>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</si>
  <si>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</si>
  <si>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</si>
  <si>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</si>
  <si>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</si>
  <si>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</si>
  <si>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</si>
  <si>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</si>
  <si>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</si>
  <si>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</si>
  <si>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</si>
  <si>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</si>
  <si>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</si>
  <si>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</si>
  <si>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</si>
  <si>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</si>
  <si>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</si>
  <si>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</si>
  <si>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</si>
  <si>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</si>
  <si>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</si>
  <si>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</si>
  <si>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</si>
  <si>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</si>
  <si>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</si>
  <si>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</si>
  <si>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</si>
  <si>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</si>
  <si>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</si>
  <si>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</si>
  <si>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</si>
  <si>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</si>
  <si>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</si>
  <si>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</si>
  <si>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</si>
  <si>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</si>
  <si>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</si>
  <si>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</si>
  <si>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</si>
  <si>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</si>
  <si>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</si>
  <si>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</si>
  <si>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</si>
  <si>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</si>
  <si>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</si>
  <si>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</si>
  <si>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</si>
  <si>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</si>
  <si>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</si>
  <si>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</si>
  <si>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</si>
  <si>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</si>
  <si>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</si>
  <si>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</si>
  <si>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</si>
  <si>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</si>
  <si>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</si>
  <si>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</si>
  <si>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</si>
  <si>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</si>
  <si>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</si>
  <si>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</si>
  <si>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</si>
  <si>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</si>
  <si>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</si>
  <si>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</si>
  <si>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</si>
  <si>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</si>
  <si>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</si>
  <si>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</si>
  <si>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</si>
  <si>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</si>
  <si>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</si>
  <si>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</si>
  <si>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</si>
  <si>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</si>
  <si>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</si>
  <si>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</si>
  <si>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</si>
  <si>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</si>
  <si>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</si>
  <si>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</si>
  <si>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</si>
  <si>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</si>
  <si>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</si>
  <si>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</si>
  <si>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</si>
  <si>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</si>
  <si>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</si>
  <si>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</si>
  <si>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</si>
  <si>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</si>
  <si>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</si>
  <si>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</si>
  <si>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</si>
  <si>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</si>
  <si>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</si>
  <si>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</si>
  <si>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</si>
  <si>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</si>
  <si>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</si>
  <si>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</si>
  <si>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</si>
  <si>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</si>
  <si>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</si>
  <si>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</si>
  <si>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</si>
  <si>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</si>
  <si>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</si>
  <si>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</si>
  <si>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</si>
  <si>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</si>
  <si>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</si>
  <si>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</si>
  <si>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</si>
  <si>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</si>
  <si>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</si>
  <si>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</si>
  <si>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</si>
  <si>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</si>
  <si>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</si>
  <si>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</si>
  <si>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</si>
  <si>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</si>
  <si>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</si>
  <si>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</si>
  <si>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</si>
  <si>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</si>
  <si>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</si>
  <si>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</si>
  <si>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</si>
  <si>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</si>
  <si>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</si>
  <si>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</si>
  <si>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</si>
  <si>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</si>
  <si>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</si>
  <si>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</si>
  <si>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</si>
  <si>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</si>
  <si>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</si>
  <si>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</si>
  <si>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</si>
  <si>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</si>
  <si>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</si>
  <si>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</si>
  <si>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</si>
  <si>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</si>
  <si>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</si>
  <si>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</si>
  <si>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</si>
  <si>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</si>
  <si>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</si>
  <si>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</si>
  <si>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</si>
  <si>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</si>
  <si>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</si>
  <si>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</si>
  <si>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</si>
  <si>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</si>
  <si>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</si>
  <si>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</si>
  <si>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</si>
  <si>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</si>
  <si>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</si>
  <si>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</si>
  <si>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</si>
  <si>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</si>
  <si>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</si>
  <si>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</si>
  <si>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</si>
  <si>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</si>
  <si>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</si>
  <si>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</si>
  <si>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</si>
  <si>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</si>
  <si>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</si>
  <si>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</si>
  <si>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</si>
  <si>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</si>
  <si>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</si>
  <si>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</si>
  <si>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</si>
  <si>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</si>
  <si>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</si>
  <si>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</si>
  <si>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</si>
  <si>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</si>
  <si>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</si>
  <si>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</si>
  <si>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</si>
  <si>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</si>
  <si>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</si>
  <si>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</si>
  <si>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</si>
  <si>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</si>
  <si>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</si>
  <si>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</si>
  <si>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</si>
  <si>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</si>
  <si>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</si>
  <si>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</si>
  <si>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</si>
  <si>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</si>
  <si>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</si>
  <si>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</si>
  <si>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</si>
  <si>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</si>
  <si>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</si>
  <si>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</si>
  <si>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</si>
  <si>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</si>
  <si>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</si>
  <si>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</si>
  <si>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</si>
  <si>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</si>
  <si>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</si>
  <si>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</si>
  <si>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</si>
  <si>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</si>
  <si>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</si>
  <si>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</si>
  <si>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</si>
  <si>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</si>
  <si>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</si>
  <si>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</si>
  <si>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</si>
  <si>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</si>
  <si>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</si>
  <si>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</si>
  <si>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</si>
  <si>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</si>
  <si>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</si>
  <si>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</si>
  <si>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</si>
  <si>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</si>
  <si>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</si>
  <si>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</si>
  <si>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</si>
  <si>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</si>
  <si>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</si>
  <si>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</si>
  <si>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</si>
  <si>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</si>
  <si>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</si>
  <si>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</si>
  <si>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</si>
  <si>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</si>
  <si>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</si>
  <si>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</si>
  <si>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</si>
  <si>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</si>
  <si>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</si>
  <si>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</si>
  <si>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</si>
  <si>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</si>
  <si>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</si>
  <si>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</si>
  <si>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</si>
  <si>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</si>
  <si>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</si>
  <si>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</si>
  <si>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</si>
  <si>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</si>
  <si>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</si>
  <si>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</si>
  <si>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</si>
  <si>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</si>
  <si>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</si>
  <si>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</si>
  <si>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</si>
  <si>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</si>
  <si>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</si>
  <si>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</si>
  <si>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</si>
  <si>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</si>
  <si>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</si>
  <si>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</si>
  <si>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</si>
  <si>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</si>
  <si>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</si>
  <si>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</si>
  <si>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</si>
  <si>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</si>
  <si>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</si>
  <si>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</si>
  <si>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</si>
  <si>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</si>
  <si>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</si>
  <si>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</si>
  <si>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</si>
  <si>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</si>
  <si>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</si>
  <si>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</si>
  <si>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</si>
  <si>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</si>
  <si>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</si>
  <si>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</si>
  <si>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</si>
  <si>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</si>
  <si>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</si>
  <si>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</si>
  <si>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</si>
  <si>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</si>
  <si>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</si>
  <si>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</si>
  <si>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</si>
  <si>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</si>
  <si>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</si>
  <si>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</si>
  <si>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</si>
  <si>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</si>
  <si>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</si>
  <si>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</si>
  <si>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</si>
  <si>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</si>
  <si>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</si>
  <si>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</si>
  <si>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</si>
  <si>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</si>
  <si>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</si>
  <si>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</si>
  <si>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</si>
  <si>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</si>
  <si>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</si>
  <si>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</si>
  <si>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</si>
  <si>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</si>
  <si>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</si>
  <si>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</si>
  <si>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</si>
  <si>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</si>
  <si>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</si>
  <si>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</si>
  <si>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</si>
  <si>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</si>
  <si>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</si>
  <si>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</si>
  <si>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</si>
  <si>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</si>
  <si>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</si>
  <si>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</si>
  <si>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</si>
  <si>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</si>
  <si>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</si>
  <si>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</si>
  <si>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</si>
  <si>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</si>
  <si>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</si>
  <si>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</si>
  <si>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</si>
  <si>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</si>
  <si>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</si>
  <si>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</si>
  <si>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</si>
  <si>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</si>
  <si>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</si>
  <si>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</si>
  <si>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</si>
  <si>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</si>
  <si>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</si>
  <si>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</si>
  <si>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</si>
  <si>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</si>
  <si>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</si>
  <si>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</si>
  <si>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</si>
  <si>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</si>
  <si>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</si>
  <si>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</si>
  <si>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</si>
  <si>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</si>
  <si>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</si>
  <si>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</si>
  <si>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</si>
  <si>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</si>
  <si>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</si>
  <si>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</si>
  <si>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</si>
  <si>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</si>
  <si>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</si>
  <si>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</si>
  <si>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</si>
  <si>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</si>
  <si>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</si>
  <si>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</si>
  <si>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</si>
  <si>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</si>
  <si>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</si>
  <si>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</si>
  <si>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</si>
  <si>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</si>
  <si>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</si>
  <si>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</si>
  <si>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</si>
  <si>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</si>
  <si>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</si>
  <si>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</si>
  <si>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</si>
  <si>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</si>
  <si>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</si>
  <si>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</si>
  <si>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</si>
  <si>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</si>
  <si>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</si>
  <si>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</si>
  <si>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</si>
  <si>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</si>
  <si>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</si>
  <si>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</si>
  <si>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</si>
  <si>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</si>
  <si>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</si>
  <si>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</si>
  <si>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</si>
  <si>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</si>
  <si>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</si>
  <si>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</si>
  <si>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</si>
  <si>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</si>
  <si>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</si>
  <si>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</si>
  <si>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</si>
  <si>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</si>
  <si>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</si>
  <si>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</si>
  <si>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</si>
  <si>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</si>
  <si>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</si>
  <si>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</si>
  <si>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</si>
  <si>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</si>
  <si>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</si>
  <si>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</si>
  <si>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</si>
  <si>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</si>
  <si>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</si>
  <si>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</si>
  <si>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</si>
  <si>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</si>
  <si>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</si>
  <si>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</si>
  <si>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</si>
  <si>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</si>
  <si>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</si>
  <si>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</si>
  <si>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</si>
  <si>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</si>
  <si>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</si>
  <si>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</si>
  <si>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</si>
  <si>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</si>
  <si>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</si>
  <si>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</si>
  <si>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</si>
  <si>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</si>
  <si>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</si>
  <si>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</si>
  <si>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</si>
  <si>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</si>
  <si>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</si>
  <si>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</si>
  <si>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</si>
  <si>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</si>
  <si>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</si>
  <si>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</si>
  <si>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</si>
  <si>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</si>
  <si>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</si>
  <si>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</si>
  <si>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</si>
  <si>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</si>
  <si>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</si>
  <si>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</si>
  <si>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</si>
  <si>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</si>
  <si>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</si>
  <si>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</si>
  <si>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</si>
  <si>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</si>
  <si>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</si>
  <si>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</si>
  <si>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</si>
  <si>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</si>
  <si>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</si>
  <si>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</si>
  <si>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</si>
  <si>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</si>
  <si>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</si>
  <si>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</si>
  <si>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</si>
  <si>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</si>
  <si>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</si>
  <si>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</si>
  <si>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</si>
  <si>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</si>
  <si>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</si>
  <si>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</si>
  <si>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</si>
  <si>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</si>
  <si>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</si>
  <si>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</si>
  <si>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</si>
  <si>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</si>
  <si>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</si>
  <si>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</si>
  <si>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</si>
  <si>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</si>
  <si>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</si>
  <si>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</si>
  <si>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</si>
  <si>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</si>
  <si>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</si>
  <si>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</si>
  <si>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</si>
  <si>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</si>
  <si>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</si>
  <si>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</si>
  <si>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</si>
  <si>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</si>
  <si>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</si>
  <si>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</si>
  <si>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</si>
  <si>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</si>
  <si>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</si>
  <si>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</si>
  <si>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</si>
  <si>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</si>
  <si>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</si>
  <si>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</si>
  <si>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</si>
  <si>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</si>
  <si>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</si>
  <si>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</si>
  <si>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</si>
  <si>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</si>
  <si>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</si>
  <si>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</si>
  <si>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</si>
  <si>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</si>
  <si>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</si>
  <si>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</si>
  <si>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</si>
  <si>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</si>
  <si>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</si>
  <si>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</si>
  <si>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</si>
  <si>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</si>
  <si>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</si>
  <si>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</si>
  <si>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</si>
  <si>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</si>
  <si>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</si>
  <si>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</si>
  <si>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</si>
  <si>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</si>
  <si>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</si>
  <si>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</si>
  <si>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</si>
  <si>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</si>
  <si>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</si>
  <si>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</si>
  <si>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</si>
  <si>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</si>
  <si>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</si>
  <si>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</si>
  <si>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</si>
  <si>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</si>
  <si>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</si>
  <si>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</si>
  <si>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</si>
  <si>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</si>
  <si>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</si>
  <si>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</si>
  <si>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</si>
  <si>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</si>
  <si>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</si>
  <si>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</si>
  <si>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</si>
  <si>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</si>
  <si>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</si>
  <si>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</si>
  <si>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</si>
  <si>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</si>
  <si>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</si>
  <si>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</si>
  <si>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</si>
  <si>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</si>
  <si>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</si>
  <si>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</si>
  <si>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</si>
  <si>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</si>
  <si>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</si>
  <si>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</si>
  <si>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</si>
  <si>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</si>
  <si>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</si>
  <si>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</si>
  <si>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</si>
  <si>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</si>
  <si>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</si>
  <si>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</si>
  <si>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</si>
  <si>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</si>
  <si>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</si>
  <si>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</si>
  <si>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</si>
  <si>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</si>
  <si>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</si>
  <si>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</si>
  <si>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</si>
  <si>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</si>
  <si>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</si>
  <si>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</si>
  <si>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</si>
  <si>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</si>
  <si>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</si>
  <si>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</si>
  <si>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</si>
  <si>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</si>
  <si>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</si>
  <si>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</si>
  <si>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</si>
  <si>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</si>
  <si>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</si>
  <si>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</si>
  <si>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</si>
  <si>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</si>
  <si>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</si>
  <si>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</si>
  <si>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</si>
  <si>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</si>
  <si>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</si>
  <si>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</si>
  <si>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</si>
  <si>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</si>
  <si>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</si>
  <si>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</si>
  <si>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</si>
  <si>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</si>
  <si>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</si>
  <si>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</si>
  <si>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</si>
  <si>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</si>
  <si>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</si>
  <si>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</si>
  <si>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</si>
  <si>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</si>
  <si>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</si>
  <si>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</si>
  <si>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</si>
  <si>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</si>
  <si>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</si>
  <si>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</si>
  <si>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</si>
  <si>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</si>
  <si>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</si>
  <si>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</si>
  <si>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</si>
  <si>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</si>
  <si>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</si>
  <si>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</si>
  <si>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</si>
  <si>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</si>
  <si>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</si>
  <si>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</si>
  <si>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</si>
  <si>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</si>
  <si>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</si>
  <si>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</si>
  <si>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</si>
  <si>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</si>
  <si>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</si>
  <si>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</si>
  <si>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</si>
  <si>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</si>
  <si>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</si>
  <si>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</si>
  <si>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</si>
  <si>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</si>
  <si>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</si>
  <si>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</si>
  <si>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</si>
  <si>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</si>
  <si>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</si>
  <si>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</si>
  <si>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</si>
  <si>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</si>
  <si>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</si>
  <si>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</si>
  <si>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</si>
  <si>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</si>
  <si>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</si>
  <si>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</si>
  <si>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</si>
  <si>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</si>
  <si>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</si>
  <si>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</si>
  <si>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</si>
  <si>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</si>
  <si>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</si>
  <si>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</si>
  <si>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</si>
  <si>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</si>
  <si>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</si>
  <si>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</si>
  <si>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</si>
  <si>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</si>
  <si>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</si>
  <si>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</si>
  <si>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</si>
  <si>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</si>
  <si>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</si>
  <si>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</si>
  <si>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</si>
  <si>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</si>
  <si>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</si>
  <si>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</si>
  <si>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</si>
  <si>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</si>
  <si>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</si>
  <si>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</si>
  <si>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</si>
  <si>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</si>
  <si>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</si>
  <si>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</si>
  <si>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</si>
  <si>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</si>
  <si>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</si>
  <si>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</si>
  <si>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</si>
  <si>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</si>
  <si>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</si>
  <si>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</si>
  <si>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</si>
  <si>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</si>
  <si>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</si>
  <si>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</si>
  <si>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</si>
  <si>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</si>
  <si>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</si>
  <si>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</si>
  <si>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</si>
  <si>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</si>
  <si>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</si>
  <si>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</si>
  <si>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</si>
  <si>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</si>
  <si>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</si>
  <si>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</si>
  <si>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</si>
  <si>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</si>
  <si>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</si>
  <si>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</si>
  <si>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</si>
  <si>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</si>
  <si>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</si>
  <si>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</si>
  <si>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</si>
  <si>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</si>
  <si>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</si>
  <si>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</si>
  <si>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</si>
  <si>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</si>
  <si>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</si>
  <si>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</si>
  <si>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</si>
  <si>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</si>
  <si>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</si>
  <si>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</si>
  <si>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</si>
  <si>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</si>
  <si>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</si>
  <si>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</si>
  <si>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</si>
  <si>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</si>
  <si>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</si>
  <si>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</si>
  <si>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</si>
  <si>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</si>
  <si>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</si>
  <si>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</si>
  <si>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</si>
  <si>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</si>
  <si>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</si>
  <si>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</si>
  <si>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</si>
  <si>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</si>
  <si>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</si>
  <si>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</si>
  <si>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</si>
  <si>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</si>
  <si>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</si>
  <si>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</si>
  <si>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</si>
  <si>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</si>
  <si>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</si>
  <si>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</si>
  <si>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</si>
  <si>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</si>
  <si>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</si>
  <si>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</si>
  <si>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</si>
  <si>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</si>
  <si>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</si>
  <si>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</si>
  <si>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</si>
  <si>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</si>
  <si>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</si>
  <si>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</si>
  <si>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</si>
  <si>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</si>
  <si>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</si>
  <si>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</si>
  <si>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</si>
  <si>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</si>
  <si>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</si>
  <si>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</si>
  <si>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</si>
  <si>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</si>
  <si>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</si>
  <si>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</si>
  <si>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</si>
  <si>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</si>
  <si>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</si>
  <si>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</si>
  <si>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</si>
  <si>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</si>
  <si>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</si>
  <si>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</si>
  <si>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</si>
  <si>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</si>
  <si>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</si>
  <si>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</si>
  <si>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</si>
  <si>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</si>
  <si>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</si>
  <si>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</si>
  <si>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</si>
  <si>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</si>
  <si>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</si>
  <si>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</si>
  <si>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</si>
  <si>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</si>
  <si>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</si>
  <si>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</si>
  <si>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</si>
  <si>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</si>
  <si>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</si>
  <si>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</si>
  <si>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</si>
  <si>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</si>
  <si>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</si>
  <si>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</si>
  <si>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</si>
  <si>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</si>
  <si>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</si>
  <si>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</si>
  <si>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</si>
  <si>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</si>
  <si>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</si>
  <si>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</si>
  <si>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</si>
  <si>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</si>
  <si>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</si>
  <si>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</si>
  <si>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</si>
  <si>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</si>
  <si>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</si>
  <si>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</si>
  <si>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</si>
  <si>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</si>
  <si>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</si>
  <si>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</si>
  <si>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</si>
  <si>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</si>
  <si>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</si>
  <si>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</si>
  <si>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</si>
  <si>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</si>
  <si>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</si>
  <si>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</si>
  <si>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</si>
  <si>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</si>
  <si>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</si>
  <si>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</si>
  <si>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</si>
  <si>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</si>
  <si>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</si>
  <si>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</si>
  <si>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</si>
  <si>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</si>
  <si>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</si>
  <si>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</si>
  <si>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</si>
  <si>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</si>
  <si>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</si>
  <si>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</si>
  <si>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</si>
  <si>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</si>
  <si>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</si>
  <si>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</si>
  <si>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</si>
  <si>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</si>
  <si>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</si>
  <si>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</si>
  <si>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</si>
  <si>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</si>
  <si>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</si>
  <si>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</si>
  <si>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</si>
  <si>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</si>
  <si>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</si>
  <si>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</si>
  <si>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</si>
  <si>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</si>
  <si>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</si>
  <si>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</si>
  <si>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</si>
  <si>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</si>
  <si>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</si>
  <si>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</si>
  <si>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</si>
  <si>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</si>
  <si>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</si>
  <si>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</si>
  <si>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</si>
  <si>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</si>
  <si>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</si>
  <si>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</si>
  <si>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</si>
  <si>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</si>
  <si>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</si>
  <si>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</si>
  <si>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</si>
  <si>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</si>
  <si>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</si>
  <si>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</si>
  <si>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</si>
  <si>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</si>
  <si>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</si>
  <si>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</si>
  <si>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</si>
  <si>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</si>
  <si>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</si>
  <si>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</si>
  <si>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</si>
  <si>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</si>
  <si>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</si>
  <si>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</si>
  <si>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</si>
  <si>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</si>
  <si>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</si>
  <si>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</si>
  <si>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</si>
  <si>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</si>
  <si>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</si>
  <si>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</si>
  <si>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</si>
  <si>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</si>
  <si>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</si>
  <si>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</si>
  <si>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</si>
  <si>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</si>
  <si>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</si>
  <si>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</si>
  <si>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</si>
  <si>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</si>
  <si>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</si>
  <si>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</si>
  <si>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</si>
  <si>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</si>
  <si>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</si>
  <si>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</si>
  <si>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</si>
  <si>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</si>
  <si>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</si>
  <si>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</si>
  <si>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</si>
  <si>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</si>
  <si>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</si>
  <si>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</si>
  <si>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</si>
  <si>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</si>
  <si>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</si>
  <si>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</si>
  <si>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</si>
  <si>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</si>
  <si>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</si>
  <si>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</si>
  <si>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</si>
  <si>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</si>
  <si>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</si>
  <si>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</si>
  <si>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</si>
  <si>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</si>
  <si>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</si>
  <si>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</si>
  <si>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</si>
  <si>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</si>
  <si>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</si>
  <si>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</si>
  <si>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</si>
  <si>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</si>
  <si>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</si>
  <si>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</si>
  <si>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</si>
  <si>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</si>
  <si>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</si>
  <si>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</si>
  <si>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</si>
  <si>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</si>
  <si>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</si>
  <si>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</si>
  <si>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</si>
  <si>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</si>
  <si>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</si>
  <si>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</si>
  <si>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</si>
  <si>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</si>
  <si>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</si>
  <si>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</si>
  <si>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</si>
  <si>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</si>
  <si>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</si>
  <si>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</si>
  <si>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</si>
  <si>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</si>
  <si>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</si>
  <si>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</si>
  <si>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</si>
  <si>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</si>
  <si>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</si>
  <si>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</si>
  <si>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</si>
  <si>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</si>
  <si>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</si>
  <si>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</si>
  <si>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</si>
  <si>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</si>
  <si>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</si>
  <si>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</si>
  <si>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</si>
  <si>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</si>
  <si>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</si>
  <si>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</si>
  <si>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</si>
  <si>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</si>
  <si>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</si>
  <si>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</si>
  <si>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</si>
  <si>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</si>
  <si>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</si>
  <si>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</si>
  <si>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</si>
  <si>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</si>
  <si>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</si>
  <si>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</si>
  <si>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</si>
  <si>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</si>
  <si>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</si>
  <si>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</si>
  <si>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</si>
  <si>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</si>
  <si>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</si>
  <si>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</si>
  <si>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</si>
  <si>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</si>
  <si>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</si>
  <si>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</si>
  <si>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</si>
  <si>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</si>
  <si>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</si>
  <si>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</si>
  <si>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</si>
  <si>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</si>
  <si>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</si>
  <si>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</si>
  <si>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</si>
  <si>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</si>
  <si>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</si>
  <si>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</si>
  <si>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</si>
  <si>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</si>
  <si>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</si>
  <si>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</si>
  <si>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</si>
  <si>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</si>
  <si>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</si>
  <si>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</si>
  <si>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</si>
  <si>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</si>
  <si>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</si>
  <si>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</si>
  <si>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</si>
  <si>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</si>
  <si>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</si>
  <si>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</si>
  <si>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</si>
  <si>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</si>
  <si>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</si>
  <si>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</si>
  <si>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</si>
  <si>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</si>
  <si>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</si>
  <si>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</si>
  <si>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</si>
  <si>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</si>
  <si>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</si>
  <si>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</si>
  <si>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</si>
  <si>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</si>
  <si>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</si>
  <si>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</si>
  <si>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</si>
  <si>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</si>
  <si>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</si>
  <si>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</si>
  <si>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</si>
  <si>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</si>
  <si>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</si>
  <si>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</si>
  <si>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</si>
  <si>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</si>
  <si>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</si>
  <si>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</si>
  <si>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</si>
  <si>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</si>
  <si>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</si>
  <si>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</si>
  <si>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</si>
  <si>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</si>
  <si>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</si>
  <si>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</si>
  <si>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</si>
  <si>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</si>
  <si>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</si>
  <si>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</si>
  <si>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</si>
  <si>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</si>
  <si>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</si>
  <si>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</si>
  <si>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</si>
  <si>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</si>
  <si>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</si>
  <si>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</si>
  <si>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</si>
  <si>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</si>
  <si>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</si>
  <si>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</si>
  <si>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</si>
  <si>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</si>
  <si>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</si>
  <si>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</si>
  <si>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</si>
  <si>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</si>
  <si>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</si>
  <si>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</si>
  <si>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</si>
  <si>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</si>
  <si>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</si>
  <si>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</si>
  <si>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</si>
  <si>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</si>
  <si>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</si>
  <si>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</si>
  <si>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</si>
  <si>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</si>
  <si>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</si>
  <si>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</si>
  <si>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</si>
  <si>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</si>
  <si>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</si>
  <si>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</si>
  <si>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</si>
  <si>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</si>
  <si>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</si>
  <si>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</si>
  <si>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</si>
  <si>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</si>
  <si>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</si>
  <si>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</si>
  <si>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</si>
  <si>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</si>
  <si>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</si>
  <si>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</si>
  <si>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</si>
  <si>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</si>
  <si>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</si>
  <si>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</si>
  <si>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</si>
  <si>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</si>
  <si>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</si>
  <si>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</si>
  <si>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</si>
  <si>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</si>
  <si>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</si>
  <si>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</si>
  <si>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</si>
  <si>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</si>
  <si>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</si>
  <si>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</si>
  <si>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</si>
  <si>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</si>
  <si>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</si>
  <si>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</si>
  <si>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</si>
  <si>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</si>
  <si>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</si>
  <si>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</si>
  <si>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</si>
  <si>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</si>
  <si>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</si>
  <si>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</si>
  <si>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</si>
  <si>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</si>
  <si>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</si>
  <si>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</si>
  <si>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</si>
  <si>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</si>
  <si>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</si>
  <si>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</si>
  <si>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</si>
  <si>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</si>
  <si>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</si>
  <si>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</si>
  <si>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</si>
  <si>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</si>
  <si>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</si>
  <si>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</si>
  <si>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</si>
  <si>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</si>
  <si>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</si>
  <si>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</si>
  <si>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</si>
  <si>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</si>
  <si>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</si>
  <si>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</si>
  <si>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</si>
  <si>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</si>
  <si>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</si>
  <si>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</si>
  <si>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</si>
  <si>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</si>
  <si>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</si>
  <si>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</si>
  <si>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</si>
  <si>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</si>
  <si>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</si>
  <si>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</si>
  <si>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</si>
  <si>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</si>
  <si>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</si>
  <si>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</si>
  <si>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</si>
  <si>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</si>
  <si>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</si>
  <si>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</si>
  <si>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</si>
  <si>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</si>
  <si>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</si>
  <si>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</si>
  <si>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</si>
  <si>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</si>
  <si>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</si>
  <si>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</si>
  <si>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</si>
  <si>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</si>
  <si>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</si>
  <si>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</si>
  <si>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</si>
  <si>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</si>
  <si>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</si>
  <si>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</si>
  <si>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</si>
  <si>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</si>
  <si>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</si>
  <si>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</si>
  <si>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</si>
  <si>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</si>
  <si>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</si>
  <si>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</si>
  <si>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</si>
  <si>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</si>
  <si>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</si>
  <si>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</si>
  <si>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</si>
  <si>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</si>
  <si>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</si>
  <si>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</si>
  <si>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</si>
  <si>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</si>
  <si>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</si>
  <si>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</si>
  <si>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</si>
  <si>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</si>
  <si>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</si>
  <si>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</si>
  <si>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</si>
  <si>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</si>
  <si>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</si>
  <si>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</si>
  <si>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</si>
  <si>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</si>
  <si>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</si>
  <si>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</si>
  <si>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</si>
  <si>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</si>
  <si>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</si>
  <si>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</si>
  <si>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</si>
  <si>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</si>
  <si>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</si>
  <si>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</si>
  <si>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</si>
  <si>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</si>
  <si>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</si>
  <si>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</si>
  <si>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</si>
  <si>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</si>
  <si>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</si>
  <si>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</si>
  <si>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</si>
  <si>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</si>
  <si>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</si>
  <si>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</si>
  <si>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</si>
  <si>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</si>
  <si>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</si>
  <si>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</si>
  <si>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</si>
  <si>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</si>
  <si>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</si>
  <si>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</si>
  <si>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</si>
  <si>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</si>
  <si>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</si>
  <si>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</si>
  <si>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</si>
  <si>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</si>
  <si>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</si>
  <si>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</si>
  <si>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</si>
  <si>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</si>
  <si>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</si>
  <si>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</si>
  <si>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</si>
  <si>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</si>
  <si>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</si>
  <si>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</si>
  <si>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</si>
  <si>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</si>
  <si>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</si>
  <si>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</si>
  <si>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</si>
  <si>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</si>
  <si>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</si>
  <si>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</si>
  <si>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</si>
  <si>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</si>
  <si>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</si>
  <si>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</si>
  <si>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</si>
  <si>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</si>
  <si>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</si>
  <si>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</si>
  <si>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</si>
  <si>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</si>
  <si>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</si>
  <si>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</si>
  <si>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</si>
  <si>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</si>
  <si>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</si>
  <si>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</si>
  <si>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</si>
  <si>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</si>
  <si>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</si>
  <si>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</si>
  <si>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</si>
  <si>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</si>
  <si>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</si>
  <si>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</si>
  <si>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</si>
  <si>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</si>
  <si>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</si>
  <si>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</si>
  <si>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</si>
  <si>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</si>
  <si>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</si>
  <si>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</si>
  <si>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</si>
  <si>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</si>
  <si>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</si>
  <si>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</si>
  <si>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</si>
  <si>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</si>
  <si>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</si>
  <si>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</si>
  <si>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</si>
  <si>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</si>
  <si>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</si>
  <si>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</si>
  <si>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</si>
  <si>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</si>
  <si>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</si>
  <si>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</si>
  <si>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</si>
  <si>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</si>
  <si>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</si>
  <si>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</si>
  <si>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</si>
  <si>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</si>
  <si>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</si>
  <si>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</si>
  <si>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</si>
  <si>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</si>
  <si>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</si>
  <si>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</si>
  <si>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</si>
  <si>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</si>
  <si>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</si>
  <si>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</si>
  <si>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</si>
  <si>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</si>
  <si>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</si>
  <si>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</si>
  <si>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</si>
  <si>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</si>
  <si>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</si>
  <si>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</si>
  <si>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</si>
  <si>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</si>
  <si>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</si>
  <si>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</si>
  <si>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</si>
  <si>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</si>
  <si>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</si>
  <si>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</si>
  <si>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</si>
  <si>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</si>
  <si>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</si>
  <si>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</si>
  <si>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</si>
  <si>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</si>
  <si>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</si>
  <si>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</si>
  <si>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</si>
  <si>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</si>
  <si>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</si>
  <si>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</si>
  <si>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</si>
  <si>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</si>
  <si>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</si>
  <si>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</si>
  <si>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</si>
  <si>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</si>
  <si>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</si>
  <si>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</si>
  <si>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</si>
  <si>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</si>
  <si>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</si>
  <si>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</si>
  <si>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</si>
  <si>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</si>
  <si>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</si>
  <si>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</si>
  <si>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</si>
  <si>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</si>
  <si>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</si>
  <si>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</si>
  <si>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</si>
  <si>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</si>
  <si>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</si>
  <si>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</si>
  <si>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</si>
  <si>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</si>
  <si>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</si>
  <si>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</si>
  <si>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</si>
  <si>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</si>
  <si>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</si>
  <si>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</si>
  <si>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</si>
  <si>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</si>
  <si>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</si>
  <si>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</si>
  <si>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</si>
  <si>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</si>
  <si>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</si>
  <si>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</si>
  <si>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</si>
  <si>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</si>
  <si>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</si>
  <si>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</si>
  <si>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</si>
  <si>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</si>
  <si>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</si>
  <si>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</si>
  <si>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</si>
  <si>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</si>
  <si>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</si>
  <si>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</si>
  <si>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</si>
  <si>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</si>
  <si>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</si>
  <si>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</si>
  <si>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</si>
  <si>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</si>
  <si>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</si>
  <si>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</si>
  <si>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</si>
  <si>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</si>
  <si>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</si>
  <si>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</si>
  <si>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</si>
  <si>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</si>
  <si>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</si>
  <si>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</si>
  <si>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</si>
  <si>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</si>
  <si>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</si>
  <si>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</si>
  <si>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</si>
  <si>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</si>
  <si>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</si>
  <si>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</si>
  <si>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</si>
  <si>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</si>
  <si>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</si>
  <si>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</si>
  <si>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</si>
  <si>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</si>
  <si>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</si>
  <si>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</si>
  <si>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</si>
  <si>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</si>
  <si>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</si>
  <si>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</si>
  <si>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</si>
  <si>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</si>
  <si>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</si>
  <si>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</si>
  <si>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</si>
  <si>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</si>
  <si>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</si>
  <si>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</si>
  <si>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</si>
  <si>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</si>
  <si>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</si>
  <si>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</si>
  <si>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</si>
  <si>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</si>
  <si>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</si>
  <si>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</si>
  <si>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</si>
  <si>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</si>
  <si>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</si>
  <si>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</si>
  <si>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</si>
  <si>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</si>
  <si>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</si>
  <si>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</si>
  <si>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</si>
  <si>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</si>
  <si>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</si>
  <si>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</si>
  <si>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</si>
  <si>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</si>
  <si>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</si>
  <si>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</si>
  <si>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</si>
  <si>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</si>
  <si>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</si>
  <si>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</si>
  <si>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</si>
  <si>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</si>
  <si>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</si>
  <si>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</si>
  <si>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</si>
  <si>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</si>
  <si>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</si>
  <si>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</si>
  <si>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</si>
  <si>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</si>
  <si>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</si>
  <si>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</si>
  <si>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</si>
  <si>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</si>
  <si>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</si>
  <si>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</si>
  <si>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</si>
  <si>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</si>
  <si>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</si>
  <si>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</si>
  <si>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</si>
  <si>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</si>
  <si>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</si>
  <si>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</si>
  <si>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</si>
  <si>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</si>
  <si>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</si>
  <si>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</si>
  <si>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</si>
  <si>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</si>
  <si>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</si>
  <si>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</si>
  <si>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</si>
  <si>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</si>
  <si>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</si>
  <si>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</si>
  <si>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</si>
  <si>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</si>
  <si>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</si>
  <si>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</si>
  <si>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</si>
  <si>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</si>
  <si>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</si>
  <si>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</si>
  <si>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</si>
  <si>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</si>
  <si>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</si>
  <si>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</si>
  <si>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</si>
  <si>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</si>
  <si>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</si>
  <si>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</si>
  <si>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</si>
  <si>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</si>
  <si>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</si>
  <si>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</si>
  <si>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</si>
  <si>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</si>
  <si>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</si>
  <si>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</si>
  <si>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</si>
  <si>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</si>
  <si>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</si>
  <si>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</si>
  <si>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</si>
  <si>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</si>
  <si>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</si>
  <si>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</si>
  <si>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</si>
  <si>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</si>
  <si>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</si>
  <si>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</si>
  <si>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</si>
  <si>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</si>
  <si>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</si>
  <si>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</si>
  <si>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</si>
  <si>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</si>
  <si>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</si>
  <si>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</si>
  <si>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</si>
  <si>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</si>
  <si>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</si>
  <si>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</si>
  <si>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</si>
  <si>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</si>
  <si>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</si>
  <si>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</si>
  <si>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</si>
  <si>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</si>
  <si>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</si>
  <si>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</si>
  <si>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</si>
  <si>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</si>
  <si>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</si>
  <si>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</si>
  <si>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</si>
  <si>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</si>
  <si>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</si>
  <si>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</si>
  <si>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</si>
  <si>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</si>
  <si>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</si>
  <si>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</si>
  <si>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</si>
  <si>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</si>
  <si>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</si>
  <si>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</si>
  <si>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</si>
  <si>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</si>
  <si>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</si>
  <si>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</si>
  <si>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</si>
  <si>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</si>
  <si>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</si>
  <si>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</si>
  <si>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</si>
  <si>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</si>
  <si>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</si>
  <si>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</si>
  <si>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</si>
  <si>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</si>
  <si>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</si>
  <si>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</si>
  <si>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</si>
  <si>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</si>
  <si>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</si>
  <si>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</si>
  <si>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</si>
  <si>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</si>
  <si>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</si>
  <si>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</si>
  <si>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</si>
  <si>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</si>
  <si>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</si>
  <si>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</si>
  <si>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</si>
  <si>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</si>
  <si>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</si>
  <si>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</si>
  <si>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</si>
  <si>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</si>
  <si>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</si>
  <si>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</si>
  <si>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</si>
  <si>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</si>
  <si>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</si>
  <si>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</si>
  <si>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</si>
  <si>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</si>
  <si>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</si>
  <si>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</si>
  <si>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</si>
  <si>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</si>
  <si>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</si>
  <si>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</si>
  <si>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</si>
  <si>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</si>
  <si>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</si>
  <si>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</si>
  <si>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</si>
  <si>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</si>
  <si>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</si>
  <si>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</si>
  <si>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</si>
  <si>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</si>
  <si>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</si>
  <si>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</si>
  <si>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</si>
  <si>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</si>
  <si>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</si>
  <si>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</si>
  <si>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</si>
  <si>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</si>
  <si>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</si>
  <si>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</si>
  <si>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</si>
  <si>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</si>
  <si>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</si>
  <si>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</si>
  <si>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</si>
  <si>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</si>
  <si>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</si>
  <si>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</si>
  <si>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</si>
  <si>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</si>
  <si>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</si>
  <si>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</si>
  <si>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</si>
  <si>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</si>
  <si>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</si>
  <si>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</si>
  <si>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</si>
  <si>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</si>
  <si>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</si>
  <si>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</si>
  <si>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</si>
  <si>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</si>
  <si>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</si>
  <si>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</si>
  <si>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</si>
  <si>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</si>
  <si>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</si>
  <si>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</si>
  <si>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</si>
  <si>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</si>
  <si>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</si>
  <si>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</si>
  <si>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</si>
  <si>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</si>
  <si>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</si>
  <si>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</si>
  <si>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</si>
  <si>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</si>
  <si>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</si>
  <si>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</si>
  <si>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</si>
  <si>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</si>
  <si>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</si>
  <si>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</si>
  <si>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</si>
  <si>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</si>
  <si>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</si>
  <si>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</si>
  <si>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</si>
  <si>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</si>
  <si>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</si>
  <si>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</si>
  <si>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</si>
  <si>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</si>
  <si>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</si>
  <si>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</si>
  <si>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</si>
  <si>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</si>
  <si>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</si>
  <si>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</si>
  <si>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</si>
  <si>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</si>
  <si>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</si>
  <si>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</si>
  <si>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</si>
  <si>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</si>
  <si>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</si>
  <si>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</si>
  <si>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</si>
  <si>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</si>
  <si>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</si>
  <si>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</si>
  <si>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</si>
  <si>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</si>
  <si>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</si>
  <si>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</si>
  <si>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</si>
  <si>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</si>
  <si>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</si>
  <si>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</si>
  <si>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</si>
  <si>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</si>
  <si>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</si>
  <si>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</si>
  <si>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</si>
  <si>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</si>
  <si>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</si>
  <si>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</si>
  <si>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</si>
  <si>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</si>
  <si>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</si>
  <si>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</si>
  <si>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</si>
  <si>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</si>
  <si>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</si>
  <si>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</si>
  <si>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</si>
  <si>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</si>
  <si>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</si>
  <si>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</si>
  <si>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</si>
  <si>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</si>
  <si>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</si>
  <si>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</si>
  <si>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</si>
  <si>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</si>
  <si>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</si>
  <si>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</si>
  <si>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</si>
  <si>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</si>
  <si>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</si>
  <si>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</si>
  <si>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</si>
  <si>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</si>
  <si>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</si>
  <si>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</si>
  <si>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</si>
  <si>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</si>
  <si>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</si>
  <si>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</si>
  <si>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</si>
  <si>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</si>
  <si>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</si>
  <si>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</si>
  <si>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</si>
  <si>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</si>
  <si>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</si>
  <si>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</si>
  <si>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</si>
  <si>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</si>
  <si>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</si>
  <si>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</si>
  <si>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</si>
  <si>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</si>
  <si>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</si>
  <si>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</si>
  <si>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</si>
  <si>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</si>
  <si>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</si>
  <si>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</si>
  <si>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</si>
  <si>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</si>
  <si>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</si>
  <si>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</si>
  <si>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</si>
  <si>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</si>
  <si>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</si>
  <si>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</si>
  <si>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</si>
  <si>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</si>
  <si>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</si>
  <si>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</si>
  <si>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</si>
  <si>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</si>
  <si>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</si>
  <si>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</si>
  <si>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</si>
  <si>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</si>
  <si>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</si>
  <si>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</si>
  <si>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</si>
  <si>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</si>
  <si>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</si>
  <si>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</si>
  <si>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</si>
  <si>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</si>
  <si>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</si>
  <si>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</si>
  <si>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</si>
  <si>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</si>
  <si>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</si>
  <si>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</si>
  <si>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</si>
  <si>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</si>
  <si>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</si>
  <si>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</si>
  <si>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</si>
  <si>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</si>
  <si>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</si>
  <si>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</si>
  <si>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</si>
  <si>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</si>
  <si>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</si>
  <si>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</si>
  <si>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</si>
  <si>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</si>
  <si>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</si>
  <si>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</si>
  <si>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</si>
  <si>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</si>
  <si>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</si>
  <si>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</si>
  <si>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</si>
  <si>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</si>
  <si>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</si>
  <si>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</si>
  <si>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</si>
  <si>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</si>
  <si>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</si>
  <si>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</si>
  <si>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</si>
  <si>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</si>
  <si>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</si>
  <si>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</si>
  <si>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</si>
  <si>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</si>
  <si>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</si>
  <si>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</si>
  <si>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</si>
  <si>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</si>
  <si>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</si>
  <si>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</si>
  <si>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</si>
  <si>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</si>
  <si>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</si>
  <si>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</si>
  <si>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</si>
  <si>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</si>
  <si>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</si>
  <si>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</si>
  <si>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</si>
  <si>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</si>
  <si>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</si>
  <si>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</si>
  <si>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</si>
  <si>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</si>
  <si>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</si>
  <si>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</si>
  <si>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</si>
  <si>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</si>
  <si>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</si>
  <si>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</si>
  <si>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</si>
  <si>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</si>
  <si>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</si>
  <si>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</si>
  <si>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</si>
  <si>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</si>
  <si>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</si>
  <si>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</si>
  <si>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</si>
  <si>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</si>
  <si>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</si>
  <si>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</si>
  <si>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</si>
  <si>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</si>
  <si>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</si>
  <si>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</si>
  <si>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</si>
  <si>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</si>
  <si>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</si>
  <si>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</si>
  <si>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</si>
  <si>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</si>
  <si>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</si>
  <si>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</si>
  <si>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</si>
  <si>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</si>
  <si>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</si>
  <si>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</si>
  <si>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</si>
  <si>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</si>
  <si>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</si>
  <si>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</si>
  <si>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</si>
  <si>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</si>
  <si>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</si>
  <si>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</si>
  <si>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</si>
  <si>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</si>
  <si>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</si>
  <si>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</si>
  <si>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</si>
  <si>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</si>
  <si>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</si>
  <si>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</si>
  <si>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</si>
  <si>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</si>
  <si>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</si>
  <si>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</si>
  <si>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</si>
  <si>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</si>
  <si>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</si>
  <si>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</si>
  <si>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</si>
  <si>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</si>
  <si>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</si>
  <si>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</si>
  <si>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</si>
  <si>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</si>
  <si>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</si>
  <si>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</si>
  <si>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</si>
  <si>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</si>
  <si>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</si>
  <si>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</si>
  <si>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</si>
  <si>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</si>
  <si>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</si>
  <si>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</si>
  <si>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</si>
  <si>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</si>
  <si>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</si>
  <si>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</si>
  <si>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</si>
  <si>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</si>
  <si>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</si>
  <si>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</si>
  <si>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</si>
  <si>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</si>
  <si>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</si>
  <si>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</si>
  <si>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</si>
  <si>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</si>
  <si>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</si>
  <si>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</si>
  <si>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</si>
  <si>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</si>
  <si>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</si>
  <si>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</si>
  <si>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</si>
  <si>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</si>
  <si>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</si>
  <si>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</si>
  <si>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</si>
  <si>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</si>
  <si>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</si>
  <si>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</si>
  <si>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</si>
  <si>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</si>
  <si>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</si>
  <si>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</si>
  <si>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</si>
  <si>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</si>
  <si>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</si>
  <si>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</si>
  <si>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</si>
  <si>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</si>
  <si>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</si>
  <si>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</si>
  <si>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</si>
  <si>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</si>
  <si>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</si>
  <si>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</si>
  <si>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</si>
  <si>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</si>
  <si>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</si>
  <si>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</si>
  <si>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</si>
  <si>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</si>
  <si>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</si>
  <si>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</si>
  <si>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</si>
  <si>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</si>
  <si>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</si>
  <si>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</si>
  <si>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</si>
  <si>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</si>
  <si>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</si>
  <si>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</si>
  <si>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</si>
  <si>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</si>
  <si>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</si>
  <si>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</si>
  <si>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</si>
  <si>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</si>
  <si>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</si>
  <si>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</si>
  <si>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</si>
  <si>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</si>
  <si>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</si>
  <si>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</si>
  <si>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</si>
  <si>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</si>
  <si>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</si>
  <si>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</si>
  <si>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</si>
  <si>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</si>
  <si>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</si>
  <si>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</si>
  <si>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</si>
  <si>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</si>
  <si>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</si>
  <si>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</si>
  <si>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</si>
  <si>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</si>
  <si>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</si>
  <si>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</si>
  <si>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</si>
  <si>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</si>
  <si>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</si>
  <si>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</si>
  <si>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</si>
  <si>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</si>
  <si>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</si>
  <si>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</si>
  <si>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</si>
  <si>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</si>
  <si>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</si>
  <si>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</si>
  <si>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</si>
  <si>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</si>
  <si>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</si>
  <si>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</si>
  <si>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</si>
  <si>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</si>
  <si>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</si>
  <si>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</si>
  <si>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</si>
  <si>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</si>
  <si>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</si>
  <si>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</si>
  <si>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</si>
  <si>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</si>
  <si>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</si>
  <si>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</si>
  <si>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</si>
  <si>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</si>
  <si>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</si>
  <si>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</si>
  <si>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</si>
  <si>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</si>
  <si>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</si>
  <si>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</si>
  <si>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</si>
  <si>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</si>
  <si>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</si>
  <si>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</si>
  <si>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</si>
  <si>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</si>
  <si>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</si>
  <si>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</si>
  <si>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</si>
  <si>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</si>
  <si>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</si>
  <si>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</si>
  <si>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</si>
  <si>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</si>
  <si>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</si>
  <si>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</si>
  <si>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</si>
  <si>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</si>
  <si>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</si>
  <si>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</si>
  <si>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</si>
  <si>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</si>
  <si>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</si>
  <si>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</si>
  <si>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</si>
  <si>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</si>
  <si>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</si>
  <si>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</si>
  <si>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</si>
  <si>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</si>
  <si>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</si>
  <si>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</si>
  <si>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</si>
  <si>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</si>
  <si>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</si>
  <si>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</si>
  <si>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</si>
  <si>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</si>
  <si>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</si>
  <si>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</si>
  <si>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</si>
  <si>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</si>
  <si>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</si>
  <si>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</si>
  <si>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</si>
  <si>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</si>
  <si>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</si>
  <si>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</si>
  <si>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</si>
  <si>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</si>
  <si>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</si>
  <si>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</si>
  <si>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</si>
  <si>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</si>
  <si>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</si>
  <si>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</si>
  <si>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</si>
  <si>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</si>
  <si>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</si>
  <si>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</si>
  <si>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</si>
  <si>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</si>
  <si>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</si>
  <si>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</si>
  <si>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</si>
  <si>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</si>
  <si>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</si>
  <si>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</si>
  <si>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</si>
  <si>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</si>
  <si>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</si>
  <si>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</si>
  <si>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</si>
  <si>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</si>
  <si>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</si>
  <si>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</si>
  <si>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</si>
  <si>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</si>
  <si>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</si>
  <si>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</si>
  <si>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</si>
  <si>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</si>
  <si>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</si>
  <si>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</si>
  <si>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</si>
  <si>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</si>
  <si>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</si>
  <si>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</si>
  <si>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</si>
  <si>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</si>
  <si>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</si>
  <si>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</si>
  <si>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</si>
  <si>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</si>
  <si>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</si>
  <si>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</si>
  <si>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</si>
  <si>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</si>
  <si>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</si>
  <si>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</si>
  <si>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</si>
  <si>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</si>
  <si>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</si>
  <si>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</si>
  <si>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</si>
  <si>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</si>
  <si>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</si>
  <si>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</si>
  <si>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</si>
  <si>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</si>
  <si>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</si>
  <si>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</si>
  <si>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</si>
  <si>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</si>
  <si>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</si>
  <si>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</si>
  <si>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</si>
  <si>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</si>
  <si>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</si>
  <si>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</si>
  <si>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</si>
  <si>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</si>
  <si>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</si>
  <si>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</si>
  <si>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</si>
  <si>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</si>
  <si>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</si>
  <si>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</si>
  <si>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</si>
  <si>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</si>
  <si>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</si>
  <si>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</si>
  <si>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</si>
  <si>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</si>
  <si>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</si>
  <si>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</si>
  <si>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</si>
  <si>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</si>
  <si>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</si>
  <si>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</si>
  <si>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</si>
  <si>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</si>
  <si>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</si>
  <si>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</si>
  <si>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</si>
  <si>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</si>
  <si>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</si>
  <si>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</si>
  <si>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</si>
  <si>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</si>
  <si>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</si>
  <si>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</si>
  <si>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</si>
  <si>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</si>
  <si>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</si>
  <si>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</si>
  <si>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</si>
  <si>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</si>
  <si>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</si>
  <si>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</si>
  <si>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</si>
  <si>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</si>
  <si>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</si>
  <si>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</si>
  <si>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</si>
  <si>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</si>
  <si>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</si>
  <si>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</si>
  <si>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</si>
  <si>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</si>
  <si>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</si>
  <si>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</si>
  <si>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</si>
  <si>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</si>
  <si>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</si>
  <si>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</si>
  <si>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</si>
  <si>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</si>
  <si>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</si>
  <si>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</si>
  <si>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</si>
  <si>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</si>
  <si>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</si>
  <si>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</si>
  <si>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</si>
  <si>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</si>
  <si>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</si>
  <si>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</si>
  <si>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</si>
  <si>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</si>
  <si>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</si>
  <si>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</si>
  <si>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</si>
  <si>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</si>
  <si>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</si>
  <si>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</si>
  <si>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</si>
  <si>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</si>
  <si>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</si>
  <si>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</si>
  <si>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</si>
  <si>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</si>
  <si>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</si>
  <si>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</si>
  <si>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</si>
  <si>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</si>
  <si>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</si>
  <si>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</si>
  <si>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</si>
  <si>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</si>
  <si>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</si>
  <si>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</si>
  <si>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</si>
  <si>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</si>
  <si>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</si>
  <si>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</si>
  <si>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</si>
  <si>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</si>
  <si>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</si>
  <si>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</si>
  <si>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</si>
  <si>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</si>
  <si>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</si>
  <si>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</si>
  <si>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</si>
  <si>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</si>
  <si>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</si>
  <si>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</si>
  <si>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</si>
  <si>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</si>
  <si>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</si>
  <si>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</si>
  <si>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</si>
  <si>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</si>
  <si>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</si>
  <si>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</si>
  <si>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</si>
  <si>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</si>
  <si>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</si>
  <si>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</si>
  <si>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</si>
  <si>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</si>
  <si>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</si>
  <si>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</si>
  <si>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</si>
  <si>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</si>
  <si>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</si>
  <si>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</si>
  <si>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</si>
  <si>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</si>
  <si>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</si>
  <si>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</si>
  <si>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</si>
  <si>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</si>
  <si>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</si>
  <si>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</si>
  <si>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</si>
  <si>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</si>
  <si>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</si>
  <si>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</si>
  <si>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</si>
  <si>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</si>
  <si>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</si>
  <si>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</si>
  <si>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</si>
  <si>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</si>
  <si>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</si>
  <si>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</si>
  <si>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</si>
  <si>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</si>
  <si>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</si>
  <si>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</si>
  <si>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</si>
  <si>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</si>
  <si>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</si>
  <si>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</si>
  <si>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</si>
  <si>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</si>
  <si>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</si>
  <si>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</si>
  <si>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</si>
  <si>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</si>
  <si>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</si>
  <si>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</si>
  <si>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</si>
  <si>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</si>
  <si>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</si>
  <si>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</si>
  <si>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</si>
  <si>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</si>
  <si>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</si>
  <si>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</si>
  <si>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</si>
  <si>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</si>
  <si>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</si>
  <si>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</si>
  <si>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</si>
  <si>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</si>
  <si>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</si>
  <si>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</si>
  <si>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</si>
  <si>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</si>
  <si>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</si>
  <si>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</si>
  <si>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</si>
  <si>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</si>
  <si>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</si>
  <si>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</si>
  <si>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</si>
  <si>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</si>
  <si>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</si>
  <si>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</si>
  <si>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</si>
  <si>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</si>
  <si>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</si>
  <si>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</si>
  <si>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</si>
  <si>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</si>
  <si>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</si>
  <si>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</si>
  <si>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</si>
  <si>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</si>
  <si>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</si>
  <si>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</si>
  <si>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</si>
  <si>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</si>
  <si>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</si>
  <si>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</si>
  <si>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</si>
  <si>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</si>
  <si>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</si>
  <si>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</si>
  <si>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</si>
  <si>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</si>
  <si>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</si>
  <si>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</si>
  <si>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</si>
  <si>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</si>
  <si>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</si>
  <si>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</si>
  <si>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</si>
  <si>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</si>
  <si>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</si>
  <si>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</si>
  <si>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</si>
  <si>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</si>
  <si>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</si>
  <si>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</si>
  <si>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</si>
  <si>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</si>
  <si>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</si>
  <si>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</si>
  <si>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</si>
  <si>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</si>
  <si>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</si>
  <si>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</si>
  <si>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</si>
  <si>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</si>
  <si>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</si>
  <si>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</si>
  <si>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</si>
  <si>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</si>
  <si>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</si>
  <si>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</si>
  <si>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</si>
  <si>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</si>
  <si>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</si>
  <si>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</si>
  <si>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</si>
  <si>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</si>
  <si>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</si>
  <si>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</si>
  <si>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</si>
  <si>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</si>
  <si>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</si>
  <si>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</si>
  <si>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</si>
  <si>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</si>
  <si>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</si>
  <si>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</si>
  <si>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</si>
  <si>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</si>
  <si>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</si>
  <si>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</si>
  <si>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</si>
  <si>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</si>
  <si>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</si>
  <si>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</si>
  <si>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</si>
  <si>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</si>
  <si>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</si>
  <si>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</si>
  <si>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</si>
  <si>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</si>
  <si>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</si>
  <si>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</si>
  <si>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</si>
  <si>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</si>
  <si>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</si>
  <si>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</si>
  <si>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</si>
  <si>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</si>
  <si>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</si>
  <si>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</si>
  <si>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</si>
  <si>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</si>
  <si>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</si>
  <si>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</si>
  <si>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</si>
  <si>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</si>
  <si>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</si>
  <si>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</si>
  <si>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</si>
  <si>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</si>
  <si>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</si>
  <si>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</si>
  <si>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</si>
  <si>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</si>
  <si>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</si>
  <si>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</si>
  <si>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</si>
  <si>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</si>
  <si>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</si>
  <si>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</si>
  <si>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</si>
  <si>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</si>
  <si>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</si>
  <si>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</si>
  <si>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</si>
  <si>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</si>
  <si>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</si>
  <si>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</si>
  <si>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</si>
  <si>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</si>
  <si>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</si>
  <si>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</si>
  <si>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</si>
  <si>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</si>
  <si>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</si>
  <si>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</si>
  <si>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</si>
  <si>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</si>
  <si>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</si>
  <si>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</si>
  <si>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</si>
  <si>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</si>
  <si>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</si>
  <si>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</si>
  <si>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</si>
  <si>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</si>
  <si>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</si>
  <si>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</si>
  <si>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</si>
  <si>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</si>
  <si>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</si>
  <si>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</si>
  <si>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</si>
  <si>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</si>
  <si>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</si>
  <si>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</si>
  <si>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</si>
  <si>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</si>
  <si>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</si>
  <si>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</si>
  <si>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</si>
  <si>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</si>
  <si>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</si>
  <si>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</si>
  <si>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</si>
  <si>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</si>
  <si>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</si>
  <si>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</si>
  <si>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</si>
  <si>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</si>
  <si>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</si>
  <si>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</si>
  <si>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</si>
  <si>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</si>
  <si>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</si>
  <si>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</si>
  <si>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</si>
  <si>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</si>
  <si>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</si>
  <si>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</si>
  <si>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</si>
  <si>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</si>
  <si>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</si>
  <si>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</si>
  <si>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</si>
  <si>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</si>
  <si>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</si>
  <si>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</si>
  <si>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</si>
  <si>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</si>
  <si>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</si>
  <si>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</si>
  <si>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</si>
  <si>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</si>
  <si>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</si>
  <si>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</si>
  <si>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</si>
  <si>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</si>
  <si>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</si>
  <si>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</si>
  <si>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</si>
  <si>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</si>
  <si>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</si>
  <si>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</si>
  <si>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</si>
  <si>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</si>
  <si>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</si>
  <si>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</si>
  <si>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</si>
  <si>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</si>
  <si>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</si>
  <si>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</si>
  <si>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</si>
  <si>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</si>
  <si>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</si>
  <si>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</si>
  <si>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</si>
  <si>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</si>
  <si>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</si>
  <si>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</si>
  <si>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</si>
  <si>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</si>
  <si>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</si>
  <si>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</si>
  <si>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</si>
  <si>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</si>
  <si>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</si>
  <si>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</si>
  <si>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</si>
  <si>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</si>
  <si>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</si>
  <si>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</si>
  <si>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</si>
  <si>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</si>
  <si>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</si>
  <si>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</si>
  <si>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</si>
  <si>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</si>
  <si>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</si>
  <si>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</si>
  <si>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</si>
  <si>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</si>
  <si>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</si>
  <si>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</si>
  <si>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</si>
  <si>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</si>
  <si>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</si>
  <si>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</si>
  <si>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</si>
  <si>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</si>
  <si>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</si>
  <si>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</si>
  <si>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</si>
  <si>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</si>
  <si>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</si>
  <si>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</si>
  <si>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</si>
  <si>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</si>
  <si>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</si>
  <si>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</si>
  <si>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</si>
  <si>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</si>
  <si>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</si>
  <si>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</si>
  <si>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</si>
  <si>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</si>
  <si>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</si>
  <si>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</si>
  <si>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</si>
  <si>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</si>
  <si>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</si>
  <si>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</si>
  <si>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</si>
  <si>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</si>
  <si>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</si>
  <si>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</si>
  <si>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</si>
  <si>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</si>
  <si>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</si>
  <si>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</si>
  <si>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</si>
  <si>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</si>
  <si>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</si>
  <si>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</si>
  <si>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</si>
  <si>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</si>
  <si>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</si>
  <si>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</si>
  <si>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</si>
  <si>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</si>
  <si>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</si>
  <si>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</si>
  <si>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</si>
  <si>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</si>
  <si>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</si>
  <si>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</si>
  <si>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</si>
  <si>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</si>
  <si>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</si>
  <si>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</si>
  <si>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</si>
  <si>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</si>
  <si>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</si>
  <si>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</si>
  <si>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</si>
  <si>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</si>
  <si>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</si>
  <si>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</si>
  <si>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</si>
  <si>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</si>
  <si>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</si>
  <si>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</si>
  <si>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</si>
  <si>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</si>
  <si>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</si>
  <si>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</si>
  <si>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</si>
  <si>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</si>
  <si>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</si>
  <si>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</si>
  <si>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</si>
  <si>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</si>
  <si>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</si>
  <si>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</si>
  <si>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</si>
  <si>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</si>
  <si>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</si>
  <si>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</si>
  <si>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</si>
  <si>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</si>
  <si>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</si>
  <si>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</si>
  <si>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</si>
  <si>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</si>
  <si>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</si>
  <si>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</si>
  <si>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</si>
  <si>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</si>
  <si>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</si>
  <si>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</si>
  <si>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</si>
  <si>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</si>
  <si>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</si>
  <si>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</si>
  <si>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</si>
  <si>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</si>
  <si>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</si>
  <si>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</si>
  <si>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</si>
  <si>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</si>
  <si>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</si>
  <si>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</si>
  <si>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</si>
  <si>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</si>
  <si>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</si>
  <si>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</si>
  <si>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</si>
  <si>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</si>
  <si>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</si>
  <si>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</si>
  <si>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</si>
  <si>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</si>
  <si>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</si>
  <si>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</si>
  <si>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</si>
  <si>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</si>
  <si>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</si>
  <si>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</si>
  <si>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</si>
  <si>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</si>
  <si>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</si>
  <si>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</si>
  <si>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</si>
  <si>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</si>
  <si>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</si>
  <si>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</si>
  <si>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</si>
  <si>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</si>
  <si>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</si>
  <si>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</si>
  <si>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</si>
  <si>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</si>
  <si>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</si>
  <si>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</si>
  <si>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</si>
  <si>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</si>
  <si>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</si>
  <si>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</si>
  <si>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</si>
  <si>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</si>
  <si>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</si>
  <si>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</si>
  <si>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</si>
  <si>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</si>
  <si>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</si>
  <si>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</si>
  <si>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</si>
  <si>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</si>
  <si>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</si>
  <si>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</si>
  <si>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</si>
  <si>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</si>
  <si>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</si>
  <si>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</si>
  <si>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</si>
  <si>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</si>
  <si>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</si>
  <si>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</si>
  <si>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</si>
  <si>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</si>
  <si>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</si>
  <si>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</si>
  <si>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</si>
  <si>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</si>
  <si>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</si>
  <si>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</si>
  <si>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</si>
  <si>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</si>
  <si>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</si>
  <si>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</si>
  <si>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</si>
  <si>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</si>
  <si>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</si>
  <si>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</si>
  <si>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</si>
  <si>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</si>
  <si>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</si>
  <si>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</si>
  <si>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</si>
  <si>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</si>
  <si>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</si>
  <si>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</si>
  <si>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</si>
  <si>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</si>
  <si>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</si>
  <si>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</si>
  <si>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</si>
  <si>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</si>
  <si>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</si>
  <si>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</si>
  <si>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</si>
  <si>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</si>
  <si>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</si>
  <si>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</si>
  <si>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</si>
  <si>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</si>
  <si>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</si>
  <si>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</si>
  <si>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</si>
  <si>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</si>
  <si>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</si>
  <si>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</si>
  <si>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</si>
  <si>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</si>
  <si>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</si>
  <si>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</si>
  <si>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</si>
  <si>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</si>
  <si>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</si>
  <si>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</si>
  <si>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</si>
  <si>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</si>
  <si>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</si>
  <si>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</si>
  <si>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</si>
  <si>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</si>
  <si>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</si>
  <si>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</si>
  <si>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</si>
  <si>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</si>
  <si>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</si>
  <si>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</si>
  <si>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</si>
  <si>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</si>
  <si>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</si>
  <si>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</si>
  <si>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</si>
  <si>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</si>
  <si>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</si>
  <si>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</si>
  <si>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</si>
  <si>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</si>
  <si>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</si>
  <si>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</si>
  <si>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</si>
  <si>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</si>
  <si>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</si>
  <si>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</si>
  <si>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</si>
  <si>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</si>
  <si>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</si>
  <si>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</si>
  <si>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</si>
  <si>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</si>
  <si>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</si>
  <si>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</si>
  <si>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</si>
  <si>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</si>
  <si>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</si>
  <si>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</si>
  <si>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</si>
  <si>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</si>
  <si>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</si>
  <si>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</si>
  <si>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</si>
  <si>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</si>
  <si>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</si>
  <si>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</si>
  <si>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</si>
  <si>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</si>
  <si>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</si>
  <si>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</si>
  <si>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</si>
  <si>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</si>
  <si>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</si>
  <si>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</si>
  <si>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</si>
  <si>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</si>
  <si>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</si>
  <si>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</si>
  <si>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</si>
  <si>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</si>
  <si>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</si>
  <si>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</si>
  <si>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</si>
  <si>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</si>
  <si>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</si>
  <si>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</si>
  <si>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</si>
  <si>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</si>
  <si>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</si>
  <si>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</si>
  <si>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</si>
  <si>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</si>
  <si>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</si>
  <si>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</si>
  <si>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</si>
  <si>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</si>
  <si>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</si>
  <si>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</si>
  <si>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</si>
  <si>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</si>
  <si>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</si>
  <si>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</si>
  <si>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</si>
  <si>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</si>
  <si>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</si>
  <si>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</si>
  <si>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</si>
  <si>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</si>
  <si>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</si>
  <si>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</si>
  <si>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</si>
  <si>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</si>
  <si>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</si>
  <si>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</si>
  <si>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</si>
  <si>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</si>
  <si>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</si>
  <si>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</si>
  <si>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</si>
  <si>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</si>
  <si>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</si>
  <si>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</si>
  <si>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</si>
  <si>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</si>
  <si>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</si>
  <si>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</si>
  <si>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</si>
  <si>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</si>
  <si>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</si>
  <si>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</si>
  <si>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</si>
  <si>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</si>
  <si>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</si>
  <si>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</si>
  <si>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</si>
  <si>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</si>
  <si>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</si>
  <si>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</si>
  <si>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</si>
  <si>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</si>
  <si>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</si>
  <si>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</si>
  <si>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</si>
  <si>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</si>
  <si>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</si>
  <si>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</si>
  <si>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</si>
  <si>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</si>
  <si>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</si>
  <si>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</si>
  <si>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</si>
  <si>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</si>
  <si>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</si>
  <si>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</si>
  <si>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</si>
  <si>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</si>
  <si>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</si>
  <si>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</si>
  <si>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</si>
  <si>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</si>
  <si>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</si>
  <si>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</si>
  <si>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</si>
  <si>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</si>
  <si>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</si>
  <si>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</si>
  <si>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</si>
  <si>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</si>
  <si>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</si>
  <si>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</si>
  <si>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</si>
  <si>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</si>
  <si>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</si>
  <si>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</si>
  <si>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</si>
  <si>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</si>
  <si>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</si>
  <si>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</si>
  <si>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</si>
  <si>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</si>
  <si>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</si>
  <si>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</si>
  <si>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</si>
  <si>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</si>
  <si>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</si>
  <si>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</si>
  <si>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</si>
  <si>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</si>
  <si>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</si>
  <si>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</si>
  <si>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</si>
  <si>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</si>
  <si>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</si>
  <si>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</si>
  <si>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</si>
  <si>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</si>
  <si>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</si>
  <si>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</si>
  <si>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</si>
  <si>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</si>
  <si>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</si>
  <si>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</si>
  <si>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</si>
  <si>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</si>
  <si>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</si>
  <si>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</si>
  <si>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</si>
  <si>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</si>
  <si>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</si>
  <si>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</si>
  <si>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</si>
  <si>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</si>
  <si>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</si>
  <si>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</si>
  <si>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</si>
  <si>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</si>
  <si>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</si>
  <si>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</si>
  <si>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</si>
  <si>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</si>
  <si>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</si>
  <si>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</si>
  <si>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</si>
  <si>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</si>
  <si>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</si>
  <si>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</si>
  <si>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</si>
  <si>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</si>
  <si>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</si>
  <si>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</si>
  <si>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</si>
  <si>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</si>
  <si>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</si>
  <si>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</si>
  <si>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</si>
  <si>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</si>
  <si>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</si>
  <si>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</si>
  <si>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</si>
  <si>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</si>
  <si>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</si>
  <si>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</si>
  <si>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</si>
  <si>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</si>
  <si>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</si>
  <si>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</si>
  <si>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</si>
  <si>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</si>
  <si>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</si>
  <si>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</si>
  <si>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</si>
  <si>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</si>
  <si>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</si>
  <si>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</si>
  <si>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</si>
  <si>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</si>
  <si>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</si>
  <si>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</si>
  <si>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</si>
  <si>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</si>
  <si>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</si>
  <si>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</si>
  <si>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</si>
  <si>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</si>
  <si>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</si>
  <si>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</si>
  <si>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</si>
  <si>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</si>
  <si>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</si>
  <si>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</si>
  <si>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</si>
  <si>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</si>
  <si>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</si>
  <si>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</si>
  <si>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</si>
  <si>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</si>
  <si>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</si>
  <si>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</si>
  <si>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</si>
  <si>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</si>
  <si>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</si>
  <si>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</si>
  <si>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</si>
  <si>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</si>
  <si>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</si>
  <si>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</si>
  <si>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</si>
  <si>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</si>
  <si>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</si>
  <si>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</si>
  <si>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</si>
  <si>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</si>
  <si>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</si>
  <si>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</si>
  <si>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</si>
  <si>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</si>
  <si>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</si>
  <si>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</si>
  <si>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</si>
  <si>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</si>
  <si>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</si>
  <si>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</si>
  <si>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</si>
  <si>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</si>
  <si>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</si>
  <si>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</si>
  <si>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</si>
  <si>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</si>
  <si>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</si>
  <si>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</si>
  <si>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</si>
  <si>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</si>
  <si>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</si>
  <si>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</si>
  <si>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</si>
  <si>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</si>
  <si>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</si>
  <si>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</si>
  <si>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</si>
  <si>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</si>
  <si>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</si>
  <si>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</si>
  <si>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</si>
  <si>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</si>
  <si>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</si>
  <si>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</si>
  <si>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</si>
  <si>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</si>
  <si>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</si>
  <si>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</si>
  <si>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</si>
  <si>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</si>
  <si>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</si>
  <si>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</si>
  <si>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</si>
  <si>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</si>
  <si>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</si>
  <si>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</si>
  <si>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</si>
  <si>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</si>
  <si>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</si>
  <si>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</si>
  <si>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</si>
  <si>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</si>
  <si>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</si>
  <si>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</si>
  <si>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</si>
  <si>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</si>
  <si>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</si>
  <si>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</si>
  <si>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</si>
  <si>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</si>
  <si>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</si>
  <si>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</si>
  <si>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</si>
  <si>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</si>
  <si>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</si>
  <si>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</si>
  <si>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</si>
  <si>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</si>
  <si>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</si>
  <si>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</si>
  <si>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</si>
  <si>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</si>
  <si>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</si>
  <si>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</si>
  <si>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</si>
  <si>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</si>
  <si>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</si>
  <si>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</si>
  <si>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</si>
  <si>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</si>
  <si>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</si>
  <si>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</si>
  <si>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</si>
  <si>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</si>
  <si>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</si>
  <si>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</si>
  <si>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</si>
  <si>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</si>
  <si>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</si>
  <si>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</si>
  <si>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</si>
  <si>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</si>
  <si>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</si>
  <si>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</si>
  <si>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</si>
  <si>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</si>
  <si>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</si>
  <si>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</si>
  <si>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</si>
  <si>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</si>
  <si>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</si>
  <si>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</si>
  <si>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</si>
  <si>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</si>
  <si>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</si>
  <si>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</si>
  <si>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</si>
  <si>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</si>
  <si>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</si>
  <si>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</si>
  <si>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</si>
  <si>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</si>
  <si>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</si>
  <si>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</si>
  <si>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</si>
  <si>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</si>
  <si>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</si>
  <si>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</si>
  <si>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</si>
  <si>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</si>
  <si>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</si>
  <si>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</si>
  <si>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</si>
  <si>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</si>
  <si>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</si>
  <si>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</si>
  <si>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</si>
  <si>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</si>
  <si>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</si>
  <si>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</si>
  <si>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</si>
  <si>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</si>
  <si>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</si>
  <si>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</si>
  <si>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</si>
  <si>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</si>
  <si>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</si>
  <si>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</si>
  <si>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</si>
  <si>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</si>
  <si>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</si>
  <si>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</si>
  <si>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</si>
  <si>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</si>
  <si>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</si>
  <si>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</si>
  <si>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</si>
  <si>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</si>
  <si>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</si>
  <si>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</si>
  <si>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</si>
  <si>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</si>
  <si>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</si>
  <si>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</si>
  <si>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</si>
  <si>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</si>
  <si>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</si>
  <si>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</si>
  <si>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</si>
  <si>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</si>
  <si>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</si>
  <si>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</si>
  <si>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</si>
  <si>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</si>
  <si>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</si>
  <si>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</si>
  <si>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</si>
  <si>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</si>
  <si>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</si>
  <si>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</si>
  <si>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</si>
  <si>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</si>
  <si>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</si>
  <si>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</si>
  <si>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</si>
  <si>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</si>
  <si>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</si>
  <si>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</si>
  <si>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</si>
  <si>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</si>
  <si>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</si>
  <si>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</si>
  <si>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</si>
  <si>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</si>
  <si>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</si>
  <si>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</si>
  <si>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</si>
  <si>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</si>
  <si>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</si>
  <si>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</si>
  <si>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</si>
  <si>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</si>
  <si>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</si>
  <si>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</si>
  <si>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</si>
  <si>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</si>
  <si>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</si>
  <si>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</si>
  <si>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</si>
  <si>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</si>
  <si>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</si>
  <si>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</si>
  <si>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</si>
  <si>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</si>
  <si>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</si>
  <si>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</si>
  <si>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</si>
  <si>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</si>
  <si>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</si>
  <si>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</si>
  <si>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</si>
  <si>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</si>
  <si>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</si>
  <si>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</si>
  <si>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</si>
  <si>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</si>
  <si>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</si>
  <si>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</si>
  <si>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</si>
  <si>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</si>
  <si>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</si>
  <si>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</si>
  <si>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</si>
  <si>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</si>
  <si>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</si>
  <si>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</si>
  <si>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</si>
  <si>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</si>
  <si>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</si>
  <si>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</si>
  <si>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</si>
  <si>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</si>
  <si>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</si>
  <si>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</si>
  <si>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</si>
  <si>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</si>
  <si>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</si>
  <si>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</si>
  <si>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</si>
  <si>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</si>
  <si>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</si>
  <si>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</si>
  <si>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</si>
  <si>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</si>
  <si>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</si>
  <si>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</si>
  <si>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</si>
  <si>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</si>
  <si>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</si>
  <si>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</si>
  <si>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</si>
  <si>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</si>
  <si>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</si>
  <si>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</si>
  <si>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</si>
  <si>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</si>
  <si>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</si>
  <si>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</si>
  <si>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</si>
  <si>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</si>
  <si>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</si>
  <si>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</si>
  <si>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</si>
  <si>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</si>
  <si>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</si>
  <si>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</si>
  <si>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</si>
  <si>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</si>
  <si>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</si>
  <si>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</si>
  <si>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</si>
  <si>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</si>
  <si>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</si>
  <si>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</si>
  <si>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</si>
  <si>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</si>
  <si>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</si>
  <si>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</si>
  <si>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</si>
  <si>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</si>
  <si>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</si>
  <si>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</si>
  <si>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</si>
  <si>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</si>
  <si>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</si>
  <si>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</si>
  <si>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</si>
  <si>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</si>
  <si>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</si>
  <si>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</si>
  <si>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</si>
  <si>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</si>
  <si>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</si>
  <si>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</si>
  <si>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</si>
  <si>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</si>
  <si>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</si>
  <si>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</si>
  <si>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</si>
  <si>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</si>
  <si>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</si>
  <si>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</si>
  <si>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</si>
  <si>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</si>
  <si>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</si>
  <si>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</si>
  <si>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</si>
  <si>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</si>
  <si>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</si>
  <si>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</si>
  <si>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</si>
  <si>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</si>
  <si>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</si>
  <si>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</si>
  <si>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</si>
  <si>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</si>
  <si>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</si>
  <si>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</si>
  <si>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</si>
  <si>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</si>
  <si>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</si>
  <si>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</si>
  <si>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</si>
  <si>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</si>
  <si>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</si>
  <si>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</si>
  <si>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</si>
  <si>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</si>
  <si>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</si>
  <si>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</si>
  <si>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</si>
  <si>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</si>
  <si>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</si>
  <si>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</si>
  <si>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</si>
  <si>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</si>
  <si>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</si>
  <si>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</si>
  <si>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</si>
  <si>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</si>
  <si>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</si>
  <si>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</si>
  <si>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</si>
  <si>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</si>
  <si>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</si>
  <si>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</si>
  <si>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</si>
  <si>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</si>
  <si>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</si>
  <si>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</si>
  <si>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</si>
  <si>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</si>
  <si>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</si>
  <si>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</si>
  <si>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</si>
  <si>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</si>
  <si>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</si>
  <si>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</si>
  <si>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</si>
  <si>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</si>
  <si>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</si>
  <si>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</si>
  <si>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</si>
  <si>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</si>
  <si>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</si>
  <si>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</si>
  <si>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</si>
  <si>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</si>
  <si>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</si>
  <si>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</si>
  <si>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</si>
  <si>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</si>
  <si>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</si>
  <si>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</si>
  <si>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</si>
  <si>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</si>
  <si>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</si>
  <si>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</si>
  <si>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</si>
  <si>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</si>
  <si>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</si>
  <si>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</si>
  <si>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</si>
  <si>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</si>
  <si>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</si>
  <si>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</si>
  <si>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</si>
  <si>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</si>
  <si>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</si>
  <si>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</si>
  <si>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</si>
  <si>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</si>
  <si>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</si>
  <si>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</si>
  <si>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</si>
  <si>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</si>
  <si>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</si>
  <si>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</si>
  <si>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</si>
  <si>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</si>
  <si>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</si>
  <si>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</si>
  <si>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</si>
  <si>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</si>
  <si>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</si>
  <si>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</si>
  <si>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</si>
  <si>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</si>
  <si>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</si>
  <si>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</si>
  <si>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</si>
  <si>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</si>
  <si>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</si>
  <si>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</si>
  <si>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</si>
  <si>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</si>
  <si>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</si>
  <si>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</si>
  <si>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</si>
  <si>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</si>
  <si>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</si>
  <si>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</si>
  <si>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</si>
  <si>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</si>
  <si>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</si>
  <si>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</si>
  <si>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</si>
  <si>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</si>
  <si>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</si>
  <si>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</si>
  <si>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</si>
  <si>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</si>
  <si>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</si>
  <si>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</si>
  <si>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</si>
  <si>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</si>
  <si>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</si>
  <si>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</si>
  <si>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</si>
  <si>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</si>
  <si>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</si>
  <si>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</si>
  <si>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</si>
  <si>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</si>
  <si>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</si>
  <si>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</si>
  <si>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</si>
  <si>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</si>
  <si>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</si>
  <si>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</si>
  <si>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</si>
  <si>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</si>
  <si>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</si>
  <si>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</si>
  <si>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</si>
  <si>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</si>
  <si>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</si>
  <si>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</si>
  <si>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</si>
  <si>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</si>
  <si>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</si>
  <si>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</si>
  <si>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</si>
  <si>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</si>
  <si>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</si>
  <si>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</si>
  <si>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</si>
  <si>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</si>
  <si>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</si>
  <si>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</si>
  <si>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</si>
  <si>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</si>
  <si>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</si>
  <si>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</si>
  <si>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</si>
  <si>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</si>
  <si>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</si>
  <si>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</si>
  <si>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</si>
  <si>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</si>
  <si>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</si>
  <si>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</si>
  <si>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</si>
  <si>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</si>
  <si>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</si>
  <si>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</si>
  <si>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</si>
  <si>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</si>
  <si>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</si>
  <si>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</si>
  <si>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</si>
  <si>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</si>
  <si>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</si>
  <si>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</si>
  <si>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</si>
  <si>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</si>
  <si>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</si>
  <si>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</si>
  <si>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</si>
  <si>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</si>
  <si>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</si>
  <si>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</si>
  <si>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</si>
  <si>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</si>
  <si>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</si>
  <si>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</si>
  <si>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</si>
  <si>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</si>
  <si>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</si>
  <si>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</si>
  <si>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</si>
  <si>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</si>
  <si>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</si>
  <si>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</si>
  <si>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</si>
  <si>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</si>
  <si>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</si>
  <si>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</si>
  <si>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</si>
  <si>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</si>
  <si>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</si>
  <si>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</si>
  <si>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</si>
  <si>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</si>
  <si>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</si>
  <si>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</si>
  <si>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</si>
  <si>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</si>
  <si>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</si>
  <si>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</si>
  <si>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</si>
  <si>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</si>
  <si>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</si>
  <si>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</si>
  <si>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</si>
  <si>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</si>
  <si>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</si>
  <si>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</si>
  <si>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</si>
  <si>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</si>
  <si>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</si>
  <si>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</si>
  <si>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</si>
  <si>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</si>
  <si>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</si>
  <si>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</si>
  <si>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</si>
  <si>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</si>
  <si>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</si>
  <si>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</si>
  <si>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</si>
  <si>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</si>
  <si>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</si>
  <si>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</si>
  <si>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</si>
  <si>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</si>
  <si>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</si>
  <si>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</si>
  <si>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</si>
  <si>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</si>
  <si>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</si>
  <si>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</si>
  <si>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</si>
  <si>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</si>
  <si>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</si>
  <si>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</si>
  <si>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</si>
  <si>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</si>
  <si>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</si>
  <si>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</si>
  <si>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</si>
  <si>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</si>
  <si>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</si>
  <si>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</si>
  <si>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</si>
  <si>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</si>
  <si>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</si>
  <si>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</si>
  <si>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</si>
  <si>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</si>
  <si>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</si>
  <si>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</si>
  <si>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</si>
  <si>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</si>
  <si>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</si>
  <si>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</si>
  <si>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</si>
  <si>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</si>
  <si>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</si>
  <si>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</si>
  <si>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</si>
  <si>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</si>
  <si>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</si>
  <si>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</si>
  <si>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</si>
  <si>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</si>
  <si>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</si>
  <si>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</si>
  <si>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</si>
  <si>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</si>
  <si>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</si>
  <si>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</si>
  <si>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</si>
  <si>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</si>
  <si>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</si>
  <si>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</si>
  <si>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</si>
  <si>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</si>
  <si>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</si>
  <si>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</si>
  <si>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</si>
  <si>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</si>
  <si>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</si>
  <si>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</si>
  <si>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</si>
  <si>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</si>
  <si>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</si>
  <si>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</si>
  <si>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</si>
  <si>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</si>
  <si>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</si>
  <si>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</si>
  <si>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</si>
  <si>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</si>
  <si>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</si>
  <si>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</si>
  <si>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</si>
  <si>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</si>
  <si>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</si>
  <si>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</si>
  <si>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</si>
  <si>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</si>
  <si>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</si>
  <si>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</si>
  <si>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</si>
  <si>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</si>
  <si>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</si>
  <si>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</si>
  <si>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</si>
  <si>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</si>
  <si>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</si>
  <si>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</si>
  <si>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</si>
  <si>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</si>
  <si>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</si>
  <si>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</si>
  <si>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</si>
  <si>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</si>
  <si>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</si>
  <si>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</si>
  <si>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</si>
  <si>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</si>
  <si>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</si>
  <si>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</si>
  <si>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</si>
  <si>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</si>
  <si>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</si>
  <si>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</si>
  <si>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</si>
  <si>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</si>
  <si>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</si>
  <si>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</si>
  <si>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</si>
  <si>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</si>
  <si>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</si>
  <si>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</si>
  <si>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</si>
  <si>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</si>
  <si>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</si>
  <si>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</si>
  <si>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</si>
  <si>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</si>
  <si>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</si>
  <si>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</si>
  <si>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</si>
  <si>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</si>
  <si>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</si>
  <si>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</si>
  <si>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</si>
  <si>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</si>
  <si>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</si>
  <si>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</si>
  <si>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</si>
  <si>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</si>
  <si>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</si>
  <si>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</si>
  <si>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</si>
  <si>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</si>
  <si>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</si>
  <si>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</si>
  <si>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</si>
  <si>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</si>
  <si>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</si>
  <si>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</si>
  <si>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</si>
  <si>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</si>
  <si>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</si>
  <si>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</si>
  <si>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</si>
  <si>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</si>
  <si>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</si>
  <si>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</si>
  <si>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</si>
  <si>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</si>
  <si>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</si>
  <si>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</si>
  <si>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</si>
  <si>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</si>
  <si>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</si>
  <si>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</si>
  <si>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</si>
  <si>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</si>
  <si>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</si>
  <si>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</si>
  <si>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</si>
  <si>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</si>
  <si>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</si>
  <si>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</si>
  <si>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</si>
  <si>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</si>
  <si>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</si>
  <si>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</si>
  <si>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</si>
  <si>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</si>
  <si>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</si>
  <si>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</si>
  <si>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</si>
  <si>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</si>
  <si>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</si>
  <si>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</si>
  <si>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</si>
  <si>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</si>
  <si>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</si>
  <si>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</si>
  <si>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</si>
  <si>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</si>
  <si>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</si>
  <si>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</si>
  <si>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</si>
  <si>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</si>
  <si>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</si>
  <si>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</si>
  <si>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</si>
  <si>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</si>
  <si>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</si>
  <si>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</si>
  <si>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</si>
  <si>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</si>
  <si>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</si>
  <si>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</si>
  <si>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</si>
  <si>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</si>
  <si>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</si>
  <si>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</si>
  <si>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</si>
  <si>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</si>
  <si>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</si>
  <si>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</si>
  <si>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</si>
  <si>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</si>
  <si>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</si>
  <si>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</si>
  <si>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</si>
  <si>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</si>
  <si>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</si>
  <si>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</si>
  <si>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</si>
  <si>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</si>
  <si>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</si>
  <si>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</si>
  <si>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</si>
  <si>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</si>
  <si>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</si>
  <si>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</si>
  <si>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</si>
  <si>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</si>
  <si>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</si>
  <si>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</si>
  <si>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</si>
  <si>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</si>
  <si>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</si>
  <si>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</si>
  <si>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</si>
  <si>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</si>
  <si>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</si>
  <si>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</si>
  <si>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</si>
  <si>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</si>
  <si>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</si>
  <si>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</si>
  <si>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</si>
  <si>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</si>
  <si>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</si>
  <si>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</si>
  <si>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</si>
  <si>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</si>
  <si>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</si>
  <si>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</si>
  <si>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</si>
  <si>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</si>
  <si>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</si>
  <si>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</si>
  <si>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</si>
  <si>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</si>
  <si>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</si>
  <si>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</si>
  <si>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</si>
  <si>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</si>
  <si>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</si>
  <si>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</si>
  <si>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</si>
  <si>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</si>
  <si>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</si>
  <si>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</si>
  <si>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</si>
  <si>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</si>
  <si>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</si>
  <si>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</si>
  <si>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</si>
  <si>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</si>
  <si>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</si>
  <si>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</si>
  <si>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</si>
  <si>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</si>
  <si>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</si>
  <si>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</si>
  <si>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</si>
  <si>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</si>
  <si>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</si>
  <si>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</si>
  <si>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</si>
  <si>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</si>
  <si>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</si>
  <si>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</si>
  <si>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</si>
  <si>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</si>
  <si>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</si>
  <si>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</si>
  <si>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</si>
  <si>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</si>
  <si>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</si>
  <si>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</si>
  <si>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</si>
  <si>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</si>
  <si>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</si>
  <si>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</si>
  <si>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</si>
  <si>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</si>
  <si>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</si>
  <si>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</si>
  <si>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</si>
  <si>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</si>
  <si>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</si>
  <si>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</si>
  <si>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</si>
  <si>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</si>
  <si>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</si>
  <si>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</si>
  <si>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</si>
  <si>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</si>
  <si>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</si>
  <si>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</si>
  <si>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</si>
  <si>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</si>
  <si>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</si>
  <si>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</si>
  <si>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</si>
  <si>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</si>
  <si>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</si>
  <si>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</si>
  <si>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</si>
  <si>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</si>
  <si>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</si>
  <si>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</si>
  <si>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</si>
  <si>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</si>
  <si>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</si>
  <si>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</si>
  <si>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</si>
  <si>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</si>
  <si>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</si>
  <si>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</si>
  <si>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</si>
  <si>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</si>
  <si>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</si>
  <si>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</si>
  <si>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</si>
  <si>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</si>
  <si>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</si>
  <si>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</si>
  <si>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</si>
  <si>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</si>
  <si>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</si>
  <si>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</si>
  <si>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</si>
  <si>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</si>
  <si>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</si>
  <si>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</si>
  <si>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</si>
  <si>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</si>
  <si>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</si>
  <si>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</si>
  <si>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</si>
  <si>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</si>
  <si>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</si>
  <si>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</si>
  <si>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</si>
  <si>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</si>
  <si>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</si>
  <si>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</si>
  <si>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</si>
  <si>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</si>
  <si>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</si>
  <si>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</si>
  <si>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</si>
  <si>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</si>
  <si>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</si>
  <si>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</si>
  <si>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</si>
  <si>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</si>
  <si>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</si>
  <si>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</si>
  <si>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</si>
  <si>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</si>
  <si>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</si>
  <si>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</si>
  <si>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</si>
  <si>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</si>
  <si>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</si>
  <si>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</si>
  <si>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</si>
  <si>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</si>
  <si>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</si>
  <si>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</si>
  <si>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</si>
  <si>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</si>
  <si>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</si>
  <si>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</si>
  <si>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</si>
  <si>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</si>
  <si>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</si>
  <si>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</si>
  <si>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</si>
  <si>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</si>
  <si>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</si>
  <si>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</si>
  <si>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</si>
  <si>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</si>
  <si>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</si>
  <si>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</si>
  <si>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</si>
  <si>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</si>
  <si>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</si>
  <si>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</si>
  <si>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</si>
  <si>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</si>
  <si>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</si>
  <si>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</si>
  <si>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</si>
  <si>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</si>
  <si>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</si>
  <si>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</si>
  <si>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</si>
  <si>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</si>
  <si>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</si>
  <si>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</si>
  <si>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</si>
  <si>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</si>
  <si>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</si>
  <si>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</si>
  <si>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</si>
  <si>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</si>
  <si>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</si>
  <si>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</si>
  <si>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</si>
  <si>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</si>
  <si>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</si>
  <si>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</si>
  <si>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</si>
  <si>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</si>
  <si>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</si>
  <si>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</si>
  <si>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</si>
  <si>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</si>
  <si>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</si>
  <si>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</si>
  <si>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</si>
  <si>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</si>
  <si>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</si>
  <si>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</si>
  <si>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</si>
  <si>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</si>
  <si>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</si>
  <si>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</si>
  <si>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</si>
  <si>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</si>
  <si>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</si>
  <si>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</si>
  <si>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</si>
  <si>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</si>
  <si>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</si>
  <si>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</si>
  <si>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</si>
  <si>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</si>
  <si>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</si>
  <si>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</si>
  <si>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</si>
  <si>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</si>
  <si>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</si>
  <si>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</si>
  <si>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</si>
  <si>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</si>
  <si>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</si>
  <si>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</si>
  <si>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</si>
  <si>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</si>
  <si>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</si>
  <si>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</si>
  <si>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</si>
  <si>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</si>
  <si>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</si>
  <si>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</si>
  <si>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</si>
  <si>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</si>
  <si>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</si>
  <si>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</si>
  <si>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</si>
  <si>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</si>
  <si>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</si>
  <si>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</si>
  <si>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</si>
  <si>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</si>
  <si>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</si>
  <si>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</si>
  <si>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</si>
  <si>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</si>
  <si>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</si>
  <si>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</si>
  <si>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</si>
  <si>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</si>
  <si>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</si>
  <si>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</si>
  <si>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</si>
  <si>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</si>
  <si>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</si>
  <si>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</si>
  <si>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</si>
  <si>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</si>
  <si>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</si>
  <si>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</si>
  <si>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</si>
  <si>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</si>
  <si>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</si>
  <si>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</si>
  <si>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</si>
  <si>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</si>
  <si>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</si>
  <si>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</si>
  <si>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</si>
  <si>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</si>
  <si>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</si>
  <si>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</si>
  <si>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</si>
  <si>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</si>
  <si>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</si>
  <si>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</si>
  <si>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</si>
  <si>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</si>
  <si>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</si>
  <si>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</si>
  <si>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</si>
  <si>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</si>
  <si>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</si>
  <si>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</si>
  <si>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</si>
  <si>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</si>
  <si>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</si>
  <si>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</si>
  <si>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</si>
  <si>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</si>
  <si>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</si>
  <si>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</si>
  <si>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</si>
  <si>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</si>
  <si>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</si>
  <si>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</si>
  <si>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</si>
  <si>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</si>
  <si>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</si>
  <si>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</si>
  <si>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</si>
  <si>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</si>
  <si>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</si>
  <si>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</si>
  <si>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</si>
  <si>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</si>
  <si>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</si>
  <si>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</si>
  <si>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</si>
  <si>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</si>
  <si>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</si>
  <si>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</si>
  <si>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</si>
  <si>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</si>
  <si>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</si>
  <si>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</si>
  <si>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</si>
  <si>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</si>
  <si>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</si>
  <si>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</si>
  <si>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</si>
  <si>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</si>
  <si>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</si>
  <si>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</si>
  <si>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</si>
  <si>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</si>
  <si>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</si>
  <si>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</si>
  <si>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</si>
  <si>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</si>
  <si>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</si>
  <si>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</si>
  <si>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</si>
  <si>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</si>
  <si>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</si>
  <si>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</si>
  <si>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</si>
  <si>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</si>
  <si>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</si>
  <si>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</si>
  <si>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</si>
  <si>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</si>
  <si>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</si>
  <si>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</si>
  <si>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</si>
  <si>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</si>
  <si>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</si>
  <si>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</si>
  <si>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</si>
  <si>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</si>
  <si>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</si>
  <si>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</si>
  <si>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</si>
  <si>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</si>
  <si>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</si>
  <si>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</si>
  <si>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</si>
  <si>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</si>
  <si>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</si>
  <si>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</si>
  <si>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</si>
  <si>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</si>
  <si>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</si>
  <si>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</si>
  <si>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</si>
  <si>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</si>
  <si>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</si>
  <si>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</si>
  <si>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</si>
  <si>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</si>
  <si>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</si>
  <si>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</si>
  <si>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</si>
  <si>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</si>
  <si>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</si>
  <si>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</si>
  <si>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</si>
  <si>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</si>
  <si>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</si>
  <si>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</si>
  <si>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</si>
  <si>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</si>
  <si>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</si>
  <si>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</si>
  <si>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</si>
  <si>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</si>
  <si>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</si>
  <si>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</si>
  <si>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</si>
  <si>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</si>
  <si>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</si>
  <si>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</si>
  <si>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</si>
  <si>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</si>
  <si>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</si>
  <si>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</si>
  <si>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</si>
  <si>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</si>
  <si>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</si>
  <si>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</si>
  <si>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</si>
  <si>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</si>
  <si>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</si>
  <si>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</si>
  <si>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</si>
  <si>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</si>
  <si>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</si>
  <si>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</si>
  <si>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</si>
  <si>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</si>
  <si>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</si>
  <si>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</si>
  <si>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</si>
  <si>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</si>
  <si>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</si>
  <si>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</si>
  <si>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</si>
  <si>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</si>
  <si>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</si>
  <si>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</si>
  <si>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</si>
  <si>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</si>
  <si>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</si>
  <si>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</si>
  <si>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</si>
  <si>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</si>
  <si>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</si>
  <si>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</si>
  <si>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</si>
  <si>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</si>
  <si>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</si>
  <si>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</si>
  <si>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</si>
  <si>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</si>
  <si>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</si>
  <si>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</si>
  <si>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</si>
  <si>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</si>
  <si>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</si>
  <si>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</si>
  <si>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</si>
  <si>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</si>
  <si>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</si>
  <si>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</si>
  <si>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</si>
  <si>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</si>
  <si>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</si>
  <si>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</si>
  <si>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</si>
  <si>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</si>
  <si>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</si>
  <si>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</si>
  <si>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</si>
  <si>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</si>
  <si>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</si>
  <si>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</si>
  <si>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</si>
  <si>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</si>
  <si>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</si>
  <si>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</si>
  <si>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</si>
  <si>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</si>
  <si>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</si>
  <si>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</si>
  <si>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</si>
  <si>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</si>
  <si>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</si>
  <si>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</si>
  <si>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</si>
  <si>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</si>
  <si>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</si>
  <si>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</si>
  <si>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</si>
  <si>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</si>
  <si>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</si>
  <si>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</si>
  <si>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</si>
  <si>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</si>
  <si>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</si>
  <si>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</si>
  <si>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</si>
  <si>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</si>
  <si>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</si>
  <si>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</si>
  <si>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</si>
  <si>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</si>
  <si>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</si>
  <si>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</si>
  <si>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</si>
  <si>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</si>
  <si>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</si>
  <si>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</si>
  <si>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</si>
  <si>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</si>
  <si>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</si>
  <si>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</si>
  <si>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</si>
  <si>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</si>
  <si>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</si>
  <si>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</si>
  <si>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</si>
  <si>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</si>
  <si>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</si>
  <si>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</si>
  <si>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</si>
  <si>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</si>
  <si>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</si>
  <si>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</si>
  <si>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</si>
  <si>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</si>
  <si>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</si>
  <si>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</si>
  <si>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</si>
  <si>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</si>
  <si>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</si>
  <si>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</si>
  <si>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</si>
  <si>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</si>
  <si>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</si>
  <si>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</si>
  <si>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</si>
  <si>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</si>
  <si>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</si>
  <si>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</si>
  <si>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</si>
  <si>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</si>
  <si>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</si>
  <si>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</si>
  <si>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</si>
  <si>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</si>
  <si>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</si>
  <si>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</si>
  <si>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</si>
  <si>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</si>
  <si>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</si>
  <si>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</si>
  <si>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</si>
  <si>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</si>
  <si>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</si>
  <si>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</si>
  <si>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</si>
  <si>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</si>
  <si>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</si>
  <si>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</si>
  <si>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</si>
  <si>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</si>
  <si>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</si>
  <si>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</si>
  <si>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</si>
  <si>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</si>
  <si>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</si>
  <si>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</si>
  <si>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</si>
  <si>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</si>
  <si>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</si>
  <si>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</si>
  <si>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</si>
  <si>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</si>
  <si>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</si>
  <si>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</si>
  <si>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</si>
  <si>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</si>
  <si>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</si>
  <si>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</si>
  <si>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</si>
  <si>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</si>
  <si>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</si>
  <si>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</si>
  <si>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</si>
  <si>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</si>
  <si>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</si>
  <si>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</si>
  <si>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</si>
  <si>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</si>
  <si>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</si>
  <si>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</si>
  <si>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</si>
  <si>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</si>
  <si>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</si>
  <si>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</si>
  <si>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</si>
  <si>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</si>
  <si>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</si>
  <si>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</si>
  <si>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</si>
  <si>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</si>
  <si>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</si>
  <si>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</si>
  <si>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</si>
  <si>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</si>
  <si>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</si>
  <si>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</si>
  <si>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</si>
  <si>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</si>
  <si>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</si>
  <si>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</si>
  <si>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</si>
  <si>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</si>
  <si>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</si>
  <si>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</si>
  <si>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</si>
  <si>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</si>
  <si>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</si>
  <si>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</si>
  <si>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</si>
  <si>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</si>
  <si>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</si>
  <si>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</si>
  <si>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</si>
  <si>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</si>
  <si>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</si>
  <si>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</si>
  <si>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</si>
  <si>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</si>
  <si>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</si>
  <si>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</si>
  <si>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</si>
  <si>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</si>
  <si>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</si>
  <si>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</si>
  <si>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</si>
  <si>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</si>
  <si>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</si>
  <si>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</si>
  <si>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</si>
  <si>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</si>
  <si>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</si>
  <si>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</si>
  <si>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</si>
  <si>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</si>
  <si>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</si>
  <si>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</si>
  <si>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</si>
  <si>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</si>
  <si>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</si>
  <si>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</si>
  <si>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</si>
  <si>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</si>
  <si>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</si>
  <si>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</si>
  <si>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</si>
  <si>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</si>
  <si>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</si>
  <si>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</si>
  <si>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</si>
  <si>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</si>
  <si>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</si>
  <si>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</si>
  <si>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</si>
  <si>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</si>
  <si>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</si>
  <si>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</si>
  <si>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</si>
  <si>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</si>
  <si>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</si>
  <si>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</si>
  <si>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</si>
  <si>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</si>
  <si>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</si>
  <si>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</si>
  <si>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</si>
  <si>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</si>
  <si>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</si>
  <si>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</si>
  <si>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</si>
  <si>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</si>
  <si>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</si>
  <si>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</si>
  <si>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</si>
  <si>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</si>
  <si>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</si>
  <si>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</si>
  <si>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</si>
  <si>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</si>
  <si>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</si>
  <si>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</si>
  <si>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</si>
  <si>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</si>
  <si>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</si>
  <si>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</si>
  <si>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</si>
  <si>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</si>
  <si>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</si>
  <si>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</si>
  <si>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</si>
  <si>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</si>
  <si>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</si>
  <si>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</si>
  <si>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</si>
  <si>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</si>
  <si>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</si>
  <si>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</si>
  <si>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</si>
  <si>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</si>
  <si>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</si>
  <si>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</si>
  <si>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</si>
  <si>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</si>
  <si>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</si>
  <si>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</si>
  <si>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</si>
  <si>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</si>
  <si>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</si>
  <si>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</si>
  <si>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</si>
  <si>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</si>
  <si>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</si>
  <si>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</si>
  <si>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</si>
  <si>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</si>
  <si>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</si>
  <si>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</si>
  <si>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</si>
  <si>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</si>
  <si>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</si>
  <si>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</si>
  <si>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</si>
  <si>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</si>
  <si>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</si>
  <si>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</si>
  <si>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</si>
  <si>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</si>
  <si>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</si>
  <si>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</si>
  <si>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</si>
  <si>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</si>
  <si>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</si>
  <si>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</si>
  <si>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</si>
  <si>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</si>
  <si>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</si>
  <si>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</si>
  <si>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</si>
  <si>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</si>
  <si>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</si>
  <si>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</si>
  <si>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</si>
  <si>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</si>
  <si>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</si>
  <si>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</si>
  <si>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</si>
  <si>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</si>
  <si>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</si>
  <si>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</si>
  <si>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</si>
  <si>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</si>
  <si>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</si>
  <si>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</si>
  <si>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</si>
  <si>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</si>
  <si>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</si>
  <si>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</si>
  <si>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</si>
  <si>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</si>
  <si>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</si>
  <si>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</si>
  <si>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</si>
  <si>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</si>
  <si>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</si>
  <si>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</si>
  <si>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</si>
  <si>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</si>
  <si>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</si>
  <si>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</si>
  <si>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</si>
  <si>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</si>
  <si>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</si>
  <si>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</si>
  <si>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</si>
  <si>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</si>
  <si>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</si>
  <si>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</si>
  <si>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</si>
  <si>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</si>
  <si>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</si>
  <si>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</si>
  <si>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</si>
  <si>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</si>
  <si>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</si>
  <si>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</si>
  <si>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</si>
  <si>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</si>
  <si>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</si>
  <si>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</si>
  <si>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</si>
  <si>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</si>
  <si>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</si>
  <si>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</si>
  <si>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</si>
  <si>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</si>
  <si>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</si>
  <si>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</si>
  <si>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</si>
  <si>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</si>
  <si>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</si>
  <si>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</si>
  <si>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</si>
  <si>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</si>
  <si>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</si>
  <si>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</si>
  <si>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</si>
  <si>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</si>
  <si>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</si>
  <si>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</si>
  <si>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</si>
  <si>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</si>
  <si>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</si>
  <si>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</si>
  <si>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</si>
  <si>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</si>
  <si>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</si>
  <si>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</si>
  <si>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</si>
  <si>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</si>
  <si>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</si>
  <si>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</si>
  <si>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</si>
  <si>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</si>
  <si>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</si>
  <si>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</si>
  <si>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</si>
  <si>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</si>
  <si>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</si>
  <si>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</si>
  <si>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</si>
  <si>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</si>
  <si>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</si>
  <si>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</si>
  <si>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</si>
  <si>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</si>
  <si>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</si>
  <si>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</si>
  <si>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</si>
  <si>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</si>
  <si>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</si>
  <si>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</si>
  <si>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</si>
  <si>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</si>
  <si>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</si>
  <si>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</si>
  <si>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</si>
  <si>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</si>
  <si>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</si>
  <si>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</si>
  <si>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</si>
  <si>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</si>
  <si>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</si>
  <si>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</si>
  <si>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</si>
  <si>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</si>
  <si>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</si>
  <si>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</si>
  <si>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</si>
  <si>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</si>
  <si>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</si>
  <si>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</si>
  <si>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</si>
  <si>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</si>
  <si>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</si>
  <si>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</si>
  <si>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</si>
  <si>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</si>
  <si>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</si>
  <si>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</si>
  <si>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</si>
  <si>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</si>
  <si>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</si>
  <si>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</si>
  <si>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</si>
  <si>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</si>
  <si>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</si>
  <si>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</si>
  <si>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</si>
  <si>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</si>
  <si>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</si>
  <si>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</si>
  <si>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</si>
  <si>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</si>
  <si>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</si>
  <si>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</si>
  <si>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</si>
  <si>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</si>
  <si>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</si>
  <si>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</si>
  <si>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</si>
  <si>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</si>
  <si>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</si>
  <si>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</si>
  <si>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</si>
  <si>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</si>
  <si>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</si>
  <si>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</si>
  <si>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</si>
  <si>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</si>
  <si>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</si>
  <si>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</si>
  <si>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</si>
  <si>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</si>
  <si>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</si>
  <si>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</si>
  <si>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</si>
  <si>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</si>
  <si>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</si>
  <si>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</si>
  <si>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</si>
  <si>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</si>
  <si>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</si>
  <si>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</si>
  <si>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</si>
  <si>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</si>
  <si>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</si>
  <si>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</si>
  <si>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</si>
  <si>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</si>
  <si>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</si>
  <si>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</si>
  <si>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</si>
  <si>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</si>
  <si>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</si>
  <si>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</si>
  <si>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</si>
  <si>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</si>
  <si>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</si>
  <si>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</si>
  <si>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</si>
  <si>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</si>
  <si>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</si>
  <si>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</si>
  <si>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</si>
  <si>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</si>
  <si>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</si>
  <si>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</si>
  <si>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</si>
  <si>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</si>
  <si>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</si>
  <si>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</si>
  <si>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</si>
  <si>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</si>
  <si>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</si>
  <si>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</si>
  <si>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</si>
  <si>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</si>
  <si>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</si>
  <si>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</si>
  <si>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</si>
  <si>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</si>
  <si>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</si>
  <si>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</si>
  <si>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</si>
  <si>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</si>
  <si>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</si>
  <si>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</si>
  <si>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</si>
  <si>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</si>
  <si>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</si>
  <si>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</si>
  <si>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</si>
  <si>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</si>
  <si>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</si>
  <si>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</si>
  <si>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</si>
  <si>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</si>
  <si>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</si>
  <si>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</si>
  <si>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</si>
  <si>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</si>
  <si>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</si>
  <si>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</si>
  <si>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</si>
  <si>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</si>
  <si>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</si>
  <si>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</si>
  <si>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</si>
  <si>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</si>
  <si>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</si>
  <si>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</si>
  <si>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</si>
  <si>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</si>
  <si>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</si>
  <si>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</si>
  <si>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</si>
  <si>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</si>
  <si>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</si>
  <si>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</si>
  <si>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</si>
  <si>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</si>
  <si>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</si>
  <si>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</si>
  <si>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</si>
  <si>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</si>
  <si>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</si>
  <si>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</si>
  <si>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</si>
  <si>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</si>
  <si>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</si>
  <si>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</si>
  <si>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</si>
  <si>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</si>
  <si>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</si>
  <si>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</si>
  <si>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</si>
  <si>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</si>
  <si>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</si>
  <si>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</si>
  <si>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</si>
  <si>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</si>
  <si>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</si>
  <si>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</si>
  <si>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</si>
  <si>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</si>
  <si>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</si>
  <si>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</si>
  <si>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</si>
  <si>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</si>
  <si>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</si>
  <si>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</si>
  <si>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</si>
  <si>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</si>
  <si>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</si>
  <si>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</si>
  <si>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</si>
  <si>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</si>
  <si>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</si>
  <si>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</si>
  <si>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</si>
  <si>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</si>
  <si>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</si>
  <si>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</si>
  <si>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</si>
  <si>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</si>
  <si>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</si>
  <si>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</si>
  <si>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</si>
  <si>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</si>
  <si>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</si>
  <si>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</si>
  <si>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</si>
  <si>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</si>
  <si>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</si>
  <si>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</si>
  <si>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</si>
  <si>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</si>
  <si>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</si>
  <si>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</si>
  <si>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</si>
  <si>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</si>
  <si>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</si>
  <si>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</si>
  <si>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</si>
  <si>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</si>
  <si>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</si>
  <si>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</si>
  <si>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</si>
  <si>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</si>
  <si>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</si>
  <si>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</si>
  <si>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</si>
  <si>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</si>
  <si>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</si>
  <si>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</si>
  <si>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</si>
  <si>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</si>
  <si>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</si>
  <si>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</si>
  <si>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</si>
  <si>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</si>
  <si>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</si>
  <si>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</si>
  <si>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</si>
  <si>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</si>
  <si>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</si>
  <si>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</si>
  <si>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</si>
  <si>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</si>
  <si>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</si>
  <si>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</si>
  <si>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</si>
  <si>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</si>
  <si>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</si>
  <si>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</si>
  <si>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</si>
  <si>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</si>
  <si>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</si>
  <si>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</si>
  <si>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</si>
  <si>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</si>
  <si>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</si>
  <si>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</si>
  <si>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</si>
  <si>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</si>
  <si>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</si>
  <si>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</si>
  <si>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</si>
  <si>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</si>
  <si>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</si>
  <si>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</si>
  <si>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</si>
  <si>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</si>
  <si>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</si>
  <si>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</si>
  <si>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</si>
  <si>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</si>
  <si>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</si>
  <si>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</si>
  <si>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</si>
  <si>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</si>
  <si>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</si>
  <si>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</si>
  <si>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</si>
  <si>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</si>
  <si>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</si>
  <si>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</si>
  <si>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</si>
  <si>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</si>
  <si>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</si>
  <si>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</si>
  <si>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</si>
  <si>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</si>
  <si>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</si>
  <si>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</si>
  <si>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</si>
  <si>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</si>
  <si>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</si>
  <si>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</si>
  <si>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</si>
  <si>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</si>
  <si>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</si>
  <si>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</si>
  <si>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</si>
  <si>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</si>
  <si>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</si>
  <si>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</si>
  <si>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</si>
  <si>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</si>
  <si>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</si>
  <si>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</si>
  <si>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</si>
  <si>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</si>
  <si>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</si>
  <si>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</si>
  <si>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</si>
  <si>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</si>
  <si>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</si>
  <si>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</si>
  <si>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</si>
  <si>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</si>
  <si>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</si>
  <si>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</si>
  <si>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</si>
  <si>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</si>
  <si>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</si>
  <si>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</si>
  <si>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</si>
  <si>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</si>
  <si>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</si>
  <si>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</si>
  <si>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</si>
  <si>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</si>
  <si>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</si>
  <si>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</si>
  <si>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</si>
  <si>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</si>
  <si>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</si>
  <si>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</si>
  <si>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</si>
  <si>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</si>
  <si>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</si>
  <si>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</si>
  <si>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</si>
  <si>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</si>
  <si>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</si>
  <si>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</si>
  <si>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</si>
  <si>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</si>
  <si>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</si>
  <si>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</si>
  <si>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</si>
  <si>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</si>
  <si>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</si>
  <si>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</si>
  <si>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</si>
  <si>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</si>
  <si>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</si>
  <si>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</si>
  <si>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</si>
  <si>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</si>
  <si>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</si>
  <si>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</si>
  <si>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</si>
  <si>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</si>
  <si>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</si>
  <si>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</si>
  <si>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</si>
  <si>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</si>
  <si>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</si>
  <si>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</si>
  <si>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</si>
  <si>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</si>
  <si>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</si>
  <si>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</si>
  <si>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</si>
  <si>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</si>
  <si>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</si>
  <si>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</si>
  <si>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</si>
  <si>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</si>
  <si>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</si>
  <si>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</si>
  <si>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</si>
  <si>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</si>
  <si>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</si>
  <si>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</si>
  <si>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</si>
  <si>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</si>
  <si>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</si>
  <si>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</si>
  <si>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</si>
  <si>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</si>
  <si>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</si>
  <si>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</si>
  <si>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</si>
  <si>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</si>
  <si>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</si>
  <si>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</si>
  <si>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</si>
  <si>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</si>
  <si>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</si>
  <si>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</si>
  <si>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</si>
  <si>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</si>
  <si>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</si>
  <si>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</si>
  <si>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</si>
  <si>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</si>
  <si>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</si>
  <si>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</si>
  <si>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</si>
  <si>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</si>
  <si>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</si>
  <si>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</si>
  <si>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</si>
  <si>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</si>
  <si>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</si>
  <si>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</si>
  <si>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</si>
  <si>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</si>
  <si>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</si>
  <si>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</si>
  <si>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</si>
  <si>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</si>
  <si>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</si>
  <si>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</si>
  <si>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</si>
  <si>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</si>
  <si>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</si>
  <si>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</si>
  <si>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</si>
  <si>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</si>
  <si>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</si>
  <si>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</si>
  <si>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</si>
  <si>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</si>
  <si>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</si>
  <si>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</si>
  <si>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</si>
  <si>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</si>
  <si>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</si>
  <si>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</si>
  <si>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</si>
  <si>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</si>
  <si>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</si>
  <si>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</si>
  <si>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</si>
  <si>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</si>
  <si>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</si>
  <si>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</si>
  <si>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</si>
  <si>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</si>
  <si>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</si>
  <si>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</si>
  <si>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</si>
  <si>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</si>
  <si>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</si>
  <si>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</si>
  <si>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</si>
  <si>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</si>
  <si>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</si>
  <si>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</si>
  <si>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</si>
  <si>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</si>
  <si>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</si>
  <si>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</si>
  <si>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</si>
  <si>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</si>
  <si>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</si>
  <si>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</si>
  <si>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</si>
  <si>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</si>
  <si>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</si>
  <si>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</si>
  <si>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</si>
  <si>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</si>
  <si>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</si>
  <si>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</si>
  <si>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</si>
  <si>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</si>
  <si>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</si>
  <si>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</si>
  <si>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</si>
  <si>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</si>
  <si>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</si>
  <si>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</si>
  <si>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</si>
  <si>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</si>
  <si>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</si>
  <si>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</si>
  <si>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</si>
  <si>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</si>
  <si>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</si>
  <si>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</si>
  <si>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</si>
  <si>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</si>
  <si>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</si>
  <si>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</si>
  <si>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</si>
  <si>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</si>
  <si>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</si>
  <si>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</si>
  <si>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</si>
  <si>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</si>
  <si>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</si>
  <si>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</si>
  <si>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</si>
  <si>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</si>
  <si>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</si>
  <si>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</si>
  <si>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</si>
  <si>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</si>
  <si>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</si>
  <si>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</si>
  <si>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</si>
  <si>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</si>
  <si>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</si>
  <si>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</si>
  <si>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</si>
  <si>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</si>
  <si>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</si>
  <si>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</si>
  <si>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</si>
  <si>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</si>
  <si>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</si>
  <si>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</si>
  <si>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</si>
  <si>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</si>
  <si>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</si>
  <si>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</si>
  <si>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</si>
  <si>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</si>
  <si>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</si>
  <si>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</si>
  <si>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</si>
  <si>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</si>
  <si>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</si>
  <si>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</si>
  <si>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</si>
  <si>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</si>
  <si>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</si>
  <si>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</si>
  <si>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</si>
  <si>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</si>
  <si>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</si>
  <si>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</si>
  <si>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</si>
  <si>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</si>
  <si>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</si>
  <si>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</si>
  <si>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</si>
  <si>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</si>
  <si>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</si>
  <si>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</si>
  <si>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</si>
  <si>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</si>
  <si>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</si>
  <si>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</si>
  <si>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</si>
  <si>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</si>
  <si>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</si>
  <si>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</si>
  <si>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</si>
  <si>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</si>
  <si>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</si>
  <si>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</si>
  <si>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</si>
  <si>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</si>
  <si>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</si>
  <si>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</si>
  <si>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</si>
  <si>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</si>
  <si>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</si>
  <si>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</si>
  <si>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</si>
  <si>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</si>
  <si>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</si>
  <si>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</si>
  <si>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</si>
  <si>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</si>
  <si>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</si>
  <si>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</si>
  <si>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</si>
  <si>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</si>
  <si>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</si>
  <si>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</si>
  <si>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</si>
  <si>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</si>
  <si>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</si>
  <si>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</si>
  <si>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</si>
  <si>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</si>
  <si>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</si>
  <si>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</si>
  <si>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</si>
  <si>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</si>
  <si>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</si>
  <si>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</si>
  <si>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</si>
  <si>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</si>
  <si>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</si>
  <si>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</si>
  <si>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</si>
  <si>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</si>
  <si>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</si>
  <si>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</si>
  <si>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</si>
  <si>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</si>
  <si>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</si>
  <si>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</si>
  <si>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</si>
  <si>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</si>
  <si>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</si>
  <si>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</si>
  <si>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</si>
  <si>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</si>
  <si>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</si>
  <si>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</si>
  <si>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</si>
  <si>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</si>
  <si>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</si>
  <si>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</si>
  <si>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</si>
  <si>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</si>
  <si>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</si>
  <si>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</si>
  <si>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</si>
  <si>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</si>
  <si>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</si>
  <si>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</si>
  <si>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</si>
  <si>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</si>
  <si>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</si>
  <si>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</si>
  <si>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</si>
  <si>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</si>
  <si>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</si>
  <si>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</si>
  <si>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</si>
  <si>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</si>
  <si>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</si>
  <si>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</si>
  <si>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</si>
  <si>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</si>
  <si>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</si>
  <si>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</si>
  <si>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</si>
  <si>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</si>
  <si>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</si>
  <si>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</si>
  <si>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</si>
  <si>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</si>
  <si>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</si>
  <si>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</si>
  <si>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</si>
  <si>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</si>
  <si>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</si>
  <si>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</si>
  <si>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</si>
  <si>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</si>
  <si>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</si>
  <si>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</si>
  <si>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</si>
  <si>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</si>
  <si>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</si>
  <si>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</si>
  <si>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</si>
  <si>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</si>
  <si>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</si>
  <si>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</si>
  <si>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</si>
  <si>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</si>
  <si>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</si>
  <si>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</si>
  <si>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</si>
  <si>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</si>
  <si>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</si>
  <si>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</si>
  <si>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</si>
  <si>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</si>
  <si>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</si>
  <si>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</si>
  <si>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</si>
  <si>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</si>
  <si>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</si>
  <si>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</si>
  <si>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</si>
  <si>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</si>
  <si>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</si>
  <si>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</si>
  <si>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</si>
  <si>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</si>
  <si>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</si>
  <si>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</si>
  <si>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</si>
  <si>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</si>
  <si>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</si>
  <si>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</si>
  <si>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</si>
  <si>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</si>
  <si>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</si>
  <si>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</si>
  <si>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</si>
  <si>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</si>
  <si>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</si>
  <si>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</si>
  <si>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</si>
  <si>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</si>
  <si>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</si>
  <si>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</si>
  <si>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</si>
  <si>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</si>
  <si>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</si>
  <si>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</si>
  <si>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</si>
  <si>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</si>
  <si>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</si>
  <si>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</si>
  <si>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</si>
  <si>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</si>
  <si>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</si>
  <si>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</si>
  <si>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</si>
  <si>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</si>
  <si>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</si>
  <si>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</si>
  <si>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</si>
  <si>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</si>
  <si>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</si>
  <si>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</si>
  <si>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</si>
  <si>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</si>
  <si>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</si>
  <si>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</si>
  <si>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</si>
  <si>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</si>
  <si>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</si>
  <si>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</si>
  <si>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</si>
  <si>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</si>
  <si>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</si>
  <si>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</si>
  <si>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</si>
  <si>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</si>
  <si>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</si>
  <si>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</si>
  <si>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</si>
  <si>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</si>
  <si>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</si>
  <si>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</si>
  <si>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</si>
  <si>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</si>
  <si>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</si>
  <si>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</si>
  <si>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</si>
  <si>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</si>
  <si>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</si>
  <si>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</si>
  <si>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</si>
  <si>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</si>
  <si>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</si>
  <si>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</si>
  <si>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</si>
  <si>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</si>
  <si>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</si>
  <si>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</si>
  <si>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</si>
  <si>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</si>
  <si>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</si>
  <si>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</si>
  <si>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</si>
  <si>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</si>
  <si>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</si>
  <si>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</si>
  <si>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</si>
  <si>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</si>
  <si>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</si>
  <si>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</si>
  <si>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</si>
  <si>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</si>
  <si>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</si>
  <si>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</si>
  <si>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</si>
  <si>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</si>
  <si>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</si>
  <si>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</si>
  <si>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</si>
  <si>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</si>
  <si>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</si>
  <si>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</si>
  <si>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</si>
  <si>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</si>
  <si>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</si>
  <si>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</si>
  <si>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</si>
  <si>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</si>
  <si>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</si>
  <si>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</si>
  <si>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</si>
  <si>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</si>
  <si>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</si>
  <si>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</si>
  <si>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</si>
  <si>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</si>
  <si>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</si>
  <si>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</si>
  <si>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</si>
  <si>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</si>
  <si>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</si>
  <si>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</si>
  <si>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</si>
  <si>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</si>
  <si>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</si>
  <si>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</si>
  <si>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</si>
  <si>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</si>
  <si>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</si>
  <si>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</si>
  <si>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</si>
  <si>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</si>
  <si>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</si>
  <si>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</si>
  <si>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</si>
  <si>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</si>
  <si>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</si>
  <si>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</si>
  <si>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</si>
  <si>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</si>
  <si>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</si>
  <si>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</si>
  <si>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</si>
  <si>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</si>
  <si>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</si>
  <si>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</si>
  <si>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</si>
  <si>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</si>
  <si>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</si>
  <si>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</si>
  <si>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</si>
  <si>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</si>
  <si>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</si>
  <si>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</si>
  <si>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</si>
  <si>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</si>
  <si>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</si>
  <si>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</si>
  <si>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</si>
  <si>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</si>
  <si>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</si>
  <si>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</si>
  <si>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</si>
  <si>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</si>
  <si>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</si>
  <si>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</si>
  <si>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</si>
  <si>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</si>
  <si>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</si>
  <si>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</si>
  <si>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</si>
  <si>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</si>
  <si>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</si>
  <si>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</si>
  <si>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</si>
  <si>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</si>
  <si>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</si>
  <si>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</si>
  <si>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</si>
  <si>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</si>
  <si>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</si>
  <si>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</si>
  <si>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</si>
  <si>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</si>
  <si>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</si>
  <si>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</si>
  <si>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</si>
  <si>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</si>
  <si>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</si>
  <si>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</si>
  <si>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</si>
  <si>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</si>
  <si>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</si>
  <si>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</si>
  <si>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</si>
  <si>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</si>
  <si>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</si>
  <si>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</si>
  <si>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</si>
  <si>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</si>
  <si>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</si>
  <si>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</si>
  <si>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</si>
  <si>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</si>
  <si>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</si>
  <si>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</si>
  <si>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</si>
  <si>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</si>
  <si>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</si>
  <si>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</si>
  <si>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</si>
  <si>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</si>
  <si>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</si>
  <si>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</si>
  <si>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</si>
  <si>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</si>
  <si>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</si>
  <si>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</si>
  <si>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</si>
  <si>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</si>
  <si>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</si>
  <si>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</si>
  <si>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</si>
  <si>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</si>
  <si>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</si>
  <si>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</si>
  <si>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</si>
  <si>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</si>
  <si>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</si>
  <si>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</si>
  <si>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</si>
  <si>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</si>
  <si>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</si>
  <si>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</si>
  <si>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</si>
  <si>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</si>
  <si>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</si>
  <si>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</si>
  <si>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</si>
  <si>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</si>
  <si>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</si>
  <si>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</si>
  <si>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</si>
  <si>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</si>
  <si>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</si>
  <si>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</si>
  <si>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</si>
  <si>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</si>
  <si>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</si>
  <si>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</si>
  <si>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</si>
  <si>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</si>
  <si>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</si>
  <si>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</si>
  <si>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</si>
  <si>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</si>
  <si>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</si>
  <si>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</si>
  <si>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</si>
  <si>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</si>
  <si>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</si>
  <si>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</si>
  <si>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</si>
  <si>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</si>
  <si>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</si>
  <si>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</si>
  <si>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</si>
  <si>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</si>
  <si>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</si>
  <si>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</si>
  <si>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</si>
  <si>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</si>
  <si>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</si>
  <si>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</si>
  <si>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</si>
  <si>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</si>
  <si>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</si>
  <si>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</si>
  <si>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</si>
  <si>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</si>
  <si>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</si>
  <si>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</si>
  <si>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</si>
  <si>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</si>
  <si>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</si>
  <si>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</si>
  <si>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</si>
  <si>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</si>
  <si>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</si>
  <si>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</si>
  <si>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</si>
  <si>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</si>
  <si>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</si>
  <si>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</si>
  <si>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</si>
  <si>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</si>
  <si>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</si>
  <si>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</si>
  <si>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</si>
  <si>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</si>
  <si>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</si>
  <si>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</si>
  <si>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</si>
  <si>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</si>
  <si>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</si>
  <si>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</si>
  <si>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</si>
  <si>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</si>
  <si>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</si>
  <si>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</si>
  <si>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</si>
  <si>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</si>
  <si>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</si>
  <si>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</si>
  <si>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</si>
  <si>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</si>
  <si>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</si>
  <si>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</si>
  <si>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</si>
  <si>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</si>
  <si>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</si>
  <si>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</si>
  <si>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</si>
  <si>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</si>
  <si>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</si>
  <si>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</si>
  <si>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</si>
  <si>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</si>
  <si>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</si>
  <si>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</si>
  <si>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</si>
  <si>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</si>
  <si>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</si>
  <si>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</si>
  <si>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</si>
  <si>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</si>
  <si>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</si>
  <si>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</si>
  <si>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</si>
  <si>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</si>
  <si>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</si>
  <si>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</si>
  <si>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</si>
  <si>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</si>
  <si>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</si>
  <si>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</si>
  <si>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</si>
  <si>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</si>
  <si>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</si>
  <si>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</si>
  <si>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</si>
  <si>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</si>
  <si>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</si>
  <si>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</si>
  <si>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</si>
  <si>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</si>
  <si>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</si>
  <si>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</si>
  <si>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</si>
  <si>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</si>
  <si>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</si>
  <si>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</si>
  <si>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</si>
  <si>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</si>
  <si>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</si>
  <si>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</si>
  <si>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</si>
  <si>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</si>
  <si>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</si>
  <si>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</si>
  <si>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</si>
  <si>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</si>
  <si>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</si>
  <si>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</si>
  <si>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</si>
  <si>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</si>
  <si>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</si>
  <si>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</si>
  <si>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</si>
  <si>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</si>
  <si>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</si>
  <si>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</si>
  <si>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</si>
  <si>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</si>
  <si>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</si>
  <si>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</si>
  <si>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</si>
  <si>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</si>
  <si>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</si>
  <si>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</si>
  <si>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</si>
  <si>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</si>
  <si>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</si>
  <si>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</si>
  <si>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</si>
  <si>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</si>
  <si>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</si>
  <si>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</si>
  <si>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</si>
  <si>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</si>
  <si>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</si>
  <si>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</si>
  <si>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</si>
  <si>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</si>
  <si>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</si>
  <si>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</si>
  <si>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</si>
  <si>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</si>
  <si>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</si>
  <si>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</si>
  <si>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</si>
  <si>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</si>
  <si>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</si>
  <si>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</si>
  <si>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</si>
  <si>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</si>
  <si>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</si>
  <si>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</si>
  <si>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</si>
  <si>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</si>
  <si>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</si>
  <si>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</si>
  <si>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</si>
  <si>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</si>
  <si>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</si>
  <si>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</si>
  <si>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</si>
  <si>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</si>
  <si>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</si>
  <si>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</si>
  <si>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</si>
  <si>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</si>
  <si>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</si>
  <si>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</si>
  <si>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</si>
  <si>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</si>
  <si>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</si>
  <si>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</si>
  <si>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</si>
  <si>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</si>
  <si>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</si>
  <si>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</si>
  <si>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</si>
  <si>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</si>
  <si>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</si>
  <si>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</si>
  <si>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</si>
  <si>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</si>
  <si>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</si>
  <si>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</si>
  <si>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</si>
  <si>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</si>
  <si>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</si>
  <si>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</si>
  <si>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</si>
  <si>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</si>
  <si>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</si>
  <si>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</si>
  <si>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</si>
  <si>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</si>
  <si>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</si>
  <si>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</si>
  <si>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</si>
  <si>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</si>
  <si>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</si>
  <si>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</si>
  <si>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</si>
  <si>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</si>
  <si>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</si>
  <si>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</si>
  <si>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</si>
  <si>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</si>
  <si>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</si>
  <si>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</si>
  <si>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</si>
  <si>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</si>
  <si>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</si>
  <si>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</si>
  <si>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</si>
  <si>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</si>
  <si>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</si>
  <si>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</si>
  <si>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</si>
  <si>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</si>
  <si>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</si>
  <si>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</si>
  <si>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</si>
  <si>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</si>
  <si>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</si>
  <si>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</si>
  <si>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</si>
  <si>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</si>
  <si>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</si>
  <si>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</si>
  <si>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</si>
  <si>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</si>
  <si>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</si>
  <si>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</si>
  <si>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</si>
  <si>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</si>
  <si>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</si>
  <si>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</si>
  <si>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</si>
  <si>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</si>
  <si>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</si>
  <si>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</si>
  <si>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</si>
  <si>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</si>
  <si>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</si>
  <si>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</si>
  <si>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</si>
  <si>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</si>
  <si>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</si>
  <si>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</si>
  <si>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</si>
  <si>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</si>
  <si>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</si>
  <si>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</si>
  <si>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</si>
  <si>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</si>
  <si>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</si>
  <si>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</si>
  <si>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</si>
  <si>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</si>
  <si>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</si>
  <si>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</si>
  <si>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</si>
  <si>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</si>
  <si>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</si>
  <si>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</si>
  <si>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</si>
  <si>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</si>
  <si>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</si>
  <si>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</si>
  <si>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</si>
  <si>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</si>
  <si>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</si>
  <si>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</si>
  <si>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</si>
  <si>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</si>
  <si>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</si>
  <si>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</si>
  <si>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</si>
  <si>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</si>
  <si>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</si>
  <si>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</si>
  <si>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</si>
  <si>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</si>
  <si>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</si>
  <si>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</si>
  <si>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</si>
  <si>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</si>
  <si>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</si>
  <si>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</si>
  <si>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</si>
  <si>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</si>
  <si>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</si>
  <si>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</si>
  <si>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</si>
  <si>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</si>
  <si>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</si>
  <si>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</si>
  <si>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</si>
  <si>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</si>
  <si>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</si>
  <si>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</si>
  <si>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</si>
  <si>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</si>
  <si>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</si>
  <si>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</si>
  <si>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</si>
  <si>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</si>
  <si>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</si>
  <si>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</si>
  <si>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</si>
  <si>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</si>
  <si>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</si>
  <si>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</si>
  <si>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</si>
  <si>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</si>
  <si>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</si>
  <si>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</si>
  <si>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</si>
  <si>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</si>
  <si>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</si>
  <si>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</si>
  <si>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</si>
  <si>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</si>
  <si>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</si>
  <si>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</si>
  <si>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</si>
  <si>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</si>
  <si>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</si>
  <si>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</si>
  <si>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</si>
  <si>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</si>
  <si>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</si>
  <si>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</si>
  <si>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</si>
  <si>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</si>
  <si>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</si>
  <si>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</si>
  <si>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</si>
  <si>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</si>
  <si>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</si>
  <si>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</si>
  <si>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</si>
  <si>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</si>
  <si>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</si>
  <si>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</si>
  <si>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</si>
  <si>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</si>
  <si>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</si>
  <si>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</si>
  <si>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</si>
  <si>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</si>
  <si>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</si>
  <si>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</si>
  <si>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</si>
  <si>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</si>
  <si>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</si>
  <si>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</si>
  <si>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</si>
  <si>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</si>
  <si>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</si>
  <si>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</si>
  <si>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</si>
  <si>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</si>
  <si>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</si>
  <si>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</si>
  <si>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</si>
  <si>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</si>
  <si>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</si>
  <si>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</si>
  <si>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</si>
  <si>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</si>
  <si>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</si>
  <si>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</si>
  <si>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</si>
  <si>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</si>
  <si>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</si>
  <si>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</si>
  <si>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</si>
  <si>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</si>
  <si>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</si>
  <si>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</si>
  <si>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</si>
  <si>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</si>
  <si>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</si>
  <si>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</si>
  <si>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</si>
  <si>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</si>
  <si>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</si>
  <si>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</si>
  <si>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</si>
  <si>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</si>
  <si>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</si>
  <si>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</si>
  <si>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</si>
  <si>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</si>
  <si>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</si>
  <si>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</si>
  <si>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</si>
  <si>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</si>
  <si>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</si>
  <si>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</si>
  <si>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</si>
  <si>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</si>
  <si>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</si>
  <si>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</si>
  <si>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</si>
  <si>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</si>
  <si>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</si>
  <si>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</si>
  <si>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</si>
  <si>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</si>
  <si>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</si>
  <si>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</si>
  <si>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</si>
  <si>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</si>
  <si>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</si>
  <si>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</si>
  <si>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</si>
  <si>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</si>
  <si>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</si>
  <si>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</si>
  <si>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</si>
  <si>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</si>
  <si>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</si>
  <si>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</si>
  <si>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</si>
  <si>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</si>
  <si>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</si>
  <si>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</si>
  <si>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</si>
  <si>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</si>
  <si>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</si>
  <si>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</si>
  <si>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</si>
  <si>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</si>
  <si>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</si>
  <si>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</si>
  <si>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</si>
  <si>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</si>
  <si>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</si>
  <si>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</si>
  <si>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</si>
  <si>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</si>
  <si>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</si>
  <si>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</si>
  <si>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</si>
  <si>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</si>
  <si>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</si>
  <si>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</si>
  <si>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</si>
  <si>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</si>
  <si>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</si>
  <si>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</si>
  <si>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</si>
  <si>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</si>
  <si>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</si>
  <si>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</si>
  <si>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</si>
  <si>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</si>
  <si>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</si>
  <si>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</si>
  <si>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</si>
  <si>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</si>
  <si>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</si>
  <si>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</si>
  <si>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</si>
  <si>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</si>
  <si>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</si>
  <si>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</si>
  <si>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</si>
  <si>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</si>
  <si>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</si>
  <si>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</si>
  <si>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</si>
  <si>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</si>
  <si>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</si>
  <si>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</si>
  <si>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</si>
  <si>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</si>
  <si>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</si>
  <si>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</si>
  <si>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</si>
  <si>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</si>
  <si>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</si>
  <si>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</si>
  <si>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</si>
  <si>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</si>
  <si>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</si>
  <si>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</si>
  <si>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</si>
  <si>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</si>
  <si>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</si>
  <si>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</si>
  <si>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</si>
  <si>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</si>
  <si>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</si>
  <si>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</si>
  <si>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</si>
  <si>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</si>
  <si>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</si>
  <si>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</si>
  <si>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</si>
  <si>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</si>
  <si>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</si>
  <si>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</si>
  <si>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</si>
  <si>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</si>
  <si>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</si>
  <si>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</si>
  <si>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</si>
  <si>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</si>
  <si>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</si>
  <si>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</si>
  <si>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</si>
  <si>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</si>
  <si>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</si>
  <si>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</si>
  <si>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</si>
  <si>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</si>
  <si>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</si>
  <si>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</si>
  <si>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</si>
  <si>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</si>
  <si>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</si>
  <si>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</si>
  <si>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</si>
  <si>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</si>
  <si>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</si>
  <si>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</si>
  <si>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</si>
  <si>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</si>
  <si>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</si>
  <si>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</si>
  <si>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</si>
  <si>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</si>
  <si>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</si>
  <si>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</si>
  <si>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</si>
  <si>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</si>
  <si>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</si>
  <si>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</si>
  <si>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</si>
  <si>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</si>
  <si>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</si>
  <si>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</si>
  <si>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</si>
  <si>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</si>
  <si>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</si>
  <si>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</si>
  <si>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</si>
  <si>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</si>
  <si>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</si>
  <si>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</si>
  <si>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</si>
  <si>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</si>
  <si>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</si>
  <si>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</si>
  <si>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</si>
  <si>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</si>
  <si>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</si>
  <si>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</si>
  <si>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</si>
  <si>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</si>
  <si>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</si>
  <si>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</si>
  <si>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</si>
  <si>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</si>
  <si>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</si>
  <si>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</si>
  <si>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</si>
  <si>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</si>
  <si>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</si>
  <si>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</si>
  <si>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</si>
  <si>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</si>
  <si>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</si>
  <si>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</si>
  <si>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</si>
  <si>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</si>
  <si>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</si>
  <si>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</si>
  <si>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</si>
  <si>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</si>
  <si>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</si>
  <si>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</si>
  <si>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</si>
  <si>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</si>
  <si>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</si>
  <si>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</si>
  <si>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</si>
  <si>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</si>
  <si>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</si>
  <si>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</si>
  <si>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</si>
  <si>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</si>
  <si>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</si>
  <si>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</si>
  <si>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</si>
  <si>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</si>
  <si>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</si>
  <si>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</si>
  <si>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</si>
  <si>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</si>
  <si>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</si>
  <si>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</si>
  <si>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</si>
  <si>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</si>
  <si>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</si>
  <si>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</si>
  <si>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</si>
  <si>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</si>
  <si>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</si>
  <si>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</si>
  <si>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</si>
  <si>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</si>
  <si>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</si>
  <si>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</si>
  <si>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</si>
  <si>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</si>
  <si>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</si>
  <si>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</si>
  <si>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</si>
  <si>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</si>
  <si>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</si>
  <si>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</si>
  <si>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</si>
  <si>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</si>
  <si>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</si>
  <si>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</si>
  <si>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</si>
  <si>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</si>
  <si>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</si>
  <si>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</si>
  <si>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</si>
  <si>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</si>
  <si>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</si>
  <si>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</si>
  <si>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</si>
  <si>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</si>
  <si>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</si>
  <si>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</si>
  <si>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</si>
  <si>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</si>
  <si>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</si>
  <si>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</si>
  <si>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</si>
  <si>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</si>
  <si>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</si>
  <si>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</si>
  <si>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</si>
  <si>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</si>
  <si>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</si>
  <si>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</si>
  <si>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</si>
  <si>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</si>
  <si>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</si>
  <si>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</si>
  <si>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</si>
  <si>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</si>
  <si>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</si>
  <si>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</si>
  <si>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</si>
  <si>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</si>
  <si>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</si>
  <si>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</si>
  <si>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</si>
  <si>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</si>
  <si>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</si>
  <si>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</si>
  <si>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</si>
  <si>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</si>
  <si>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</si>
  <si>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</si>
  <si>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</si>
  <si>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</si>
  <si>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</si>
  <si>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</si>
  <si>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</si>
  <si>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</si>
  <si>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</si>
  <si>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</si>
  <si>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</si>
  <si>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</si>
  <si>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</si>
  <si>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</si>
  <si>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</si>
  <si>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</si>
  <si>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</si>
  <si>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</si>
  <si>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</si>
  <si>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</si>
  <si>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</si>
  <si>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</si>
  <si>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</si>
  <si>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</si>
  <si>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</si>
  <si>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</si>
  <si>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</si>
  <si>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</si>
  <si>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</si>
  <si>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</si>
  <si>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</si>
  <si>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</si>
  <si>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</si>
  <si>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</si>
  <si>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</si>
  <si>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</si>
  <si>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</si>
  <si>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</si>
  <si>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</si>
  <si>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</si>
  <si>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</si>
  <si>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</si>
  <si>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</si>
  <si>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</si>
  <si>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</si>
  <si>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</si>
  <si>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</si>
  <si>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</si>
  <si>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</si>
  <si>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</si>
  <si>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</si>
  <si>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</si>
  <si>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</si>
  <si>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</si>
  <si>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</si>
  <si>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</si>
  <si>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</si>
  <si>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</si>
  <si>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</si>
  <si>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</si>
  <si>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</si>
  <si>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</si>
  <si>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</si>
  <si>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</si>
  <si>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</si>
  <si>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</si>
  <si>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</si>
  <si>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</si>
  <si>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</si>
  <si>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</si>
  <si>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</si>
  <si>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</si>
  <si>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</si>
  <si>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</si>
  <si>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</si>
  <si>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</si>
  <si>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</si>
  <si>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</si>
  <si>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</si>
  <si>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</si>
  <si>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</si>
  <si>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</si>
  <si>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</si>
  <si>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</si>
  <si>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</si>
  <si>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</si>
  <si>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</si>
  <si>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</si>
  <si>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</si>
  <si>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</si>
  <si>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</si>
  <si>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</si>
  <si>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</si>
  <si>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</si>
  <si>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</si>
  <si>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</si>
  <si>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</si>
  <si>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</si>
  <si>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</si>
  <si>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</si>
  <si>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</si>
  <si>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</si>
  <si>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</si>
  <si>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</si>
  <si>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</si>
  <si>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</si>
  <si>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</si>
  <si>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</si>
  <si>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</si>
  <si>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</si>
  <si>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</si>
  <si>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</si>
  <si>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</si>
  <si>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</si>
  <si>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</si>
  <si>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</si>
  <si>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</si>
  <si>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</si>
  <si>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</si>
  <si>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</si>
  <si>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</si>
  <si>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</si>
  <si>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</si>
  <si>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</si>
  <si>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</si>
  <si>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</si>
  <si>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</si>
  <si>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</si>
  <si>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</si>
  <si>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</si>
  <si>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</si>
  <si>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</si>
  <si>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</si>
  <si>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</si>
  <si>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</si>
  <si>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</si>
  <si>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</si>
  <si>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</si>
  <si>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</si>
  <si>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</si>
  <si>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</si>
  <si>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</si>
  <si>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</si>
  <si>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</si>
  <si>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</si>
  <si>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</si>
  <si>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</si>
  <si>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</si>
  <si>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</si>
  <si>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</si>
  <si>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</si>
  <si>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</si>
  <si>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</si>
  <si>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</si>
  <si>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</si>
  <si>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</si>
  <si>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</si>
  <si>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</si>
  <si>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</si>
  <si>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</si>
  <si>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</si>
  <si>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</si>
  <si>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</si>
  <si>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</si>
  <si>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</si>
  <si>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</si>
  <si>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</si>
  <si>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</si>
  <si>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</si>
  <si>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</si>
  <si>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</si>
  <si>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</si>
  <si>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</si>
  <si>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</si>
  <si>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</si>
  <si>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</si>
  <si>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</si>
  <si>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</si>
  <si>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</si>
  <si>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</si>
  <si>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</si>
  <si>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</si>
  <si>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</si>
  <si>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</si>
  <si>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</si>
  <si>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</si>
  <si>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</si>
  <si>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</si>
  <si>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</si>
  <si>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</si>
  <si>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</si>
  <si>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</si>
  <si>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</si>
  <si>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</si>
  <si>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</si>
  <si>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</si>
  <si>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</si>
  <si>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</si>
  <si>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</si>
  <si>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</si>
  <si>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</si>
  <si>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</si>
  <si>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</si>
  <si>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</si>
  <si>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</si>
  <si>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</si>
  <si>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</si>
  <si>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</si>
  <si>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</si>
  <si>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</si>
  <si>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</si>
  <si>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</si>
  <si>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</si>
  <si>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</si>
  <si>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</si>
  <si>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</si>
  <si>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</si>
  <si>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</si>
  <si>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</si>
  <si>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</si>
  <si>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</si>
  <si>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</si>
  <si>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</si>
  <si>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</si>
  <si>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</si>
  <si>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</si>
  <si>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</si>
  <si>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</si>
  <si>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</si>
  <si>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</si>
  <si>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</si>
  <si>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</si>
  <si>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</si>
  <si>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</si>
  <si>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</si>
  <si>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</si>
  <si>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</si>
  <si>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</si>
  <si>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</si>
  <si>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</si>
  <si>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</si>
  <si>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</si>
  <si>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</si>
  <si>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</si>
  <si>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</si>
  <si>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</si>
  <si>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</si>
  <si>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</si>
  <si>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</si>
  <si>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</si>
  <si>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</si>
  <si>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</si>
  <si>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</si>
  <si>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</si>
  <si>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</si>
  <si>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</si>
  <si>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</si>
  <si>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</si>
  <si>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</si>
  <si>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</si>
  <si>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</si>
  <si>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</si>
  <si>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</si>
  <si>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</si>
  <si>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</si>
  <si>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</si>
  <si>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</si>
  <si>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</si>
  <si>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</si>
  <si>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</si>
  <si>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</si>
  <si>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</si>
  <si>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</si>
  <si>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</si>
  <si>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</si>
  <si>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</si>
  <si>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</si>
  <si>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</si>
  <si>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</si>
  <si>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</si>
  <si>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</si>
  <si>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</si>
  <si>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</si>
  <si>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</si>
  <si>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</si>
  <si>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</si>
  <si>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</si>
  <si>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</si>
  <si>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</si>
  <si>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</si>
  <si>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</si>
  <si>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</si>
  <si>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</si>
  <si>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</si>
  <si>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</si>
  <si>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</si>
  <si>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</si>
  <si>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</si>
  <si>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</si>
  <si>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</si>
  <si>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</si>
  <si>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</si>
  <si>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</si>
  <si>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</si>
  <si>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</si>
  <si>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</si>
  <si>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</si>
  <si>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</si>
  <si>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</si>
  <si>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</si>
  <si>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</si>
  <si>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</si>
  <si>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</si>
  <si>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</si>
  <si>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</si>
  <si>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</si>
  <si>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</si>
  <si>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</si>
  <si>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</si>
  <si>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</si>
  <si>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</si>
  <si>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</si>
  <si>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</si>
  <si>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</si>
  <si>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</si>
  <si>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</si>
  <si>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</si>
  <si>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</si>
  <si>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</si>
  <si>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</si>
  <si>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</si>
  <si>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</si>
  <si>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</si>
  <si>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</si>
  <si>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</si>
  <si>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</si>
  <si>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</si>
  <si>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</si>
  <si>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</si>
  <si>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</si>
  <si>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</si>
  <si>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</si>
  <si>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</si>
  <si>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</si>
  <si>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</si>
  <si>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</si>
  <si>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</si>
  <si>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</si>
  <si>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</si>
  <si>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</si>
  <si>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</si>
  <si>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</si>
  <si>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</si>
  <si>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</si>
  <si>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</si>
  <si>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</si>
  <si>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</si>
  <si>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</si>
  <si>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</si>
  <si>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</si>
  <si>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</si>
  <si>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</si>
  <si>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</si>
  <si>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</si>
  <si>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</si>
  <si>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</si>
  <si>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</si>
  <si>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</si>
  <si>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</si>
  <si>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</si>
  <si>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</si>
  <si>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</si>
  <si>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</si>
  <si>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</si>
  <si>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</si>
  <si>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</si>
  <si>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</si>
  <si>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</si>
  <si>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</si>
  <si>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</si>
  <si>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</si>
  <si>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</si>
  <si>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</si>
  <si>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</si>
  <si>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</si>
  <si>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</si>
  <si>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</si>
  <si>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</si>
  <si>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</si>
  <si>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</si>
  <si>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</si>
  <si>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</si>
  <si>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</si>
  <si>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</si>
  <si>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</si>
  <si>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</si>
  <si>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</si>
  <si>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</si>
  <si>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</si>
  <si>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</si>
  <si>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</si>
  <si>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</si>
  <si>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</si>
  <si>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</si>
  <si>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</si>
  <si>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</si>
  <si>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</si>
  <si>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</si>
  <si>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</si>
  <si>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</si>
  <si>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</si>
  <si>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</si>
  <si>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</si>
  <si>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</si>
  <si>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</si>
  <si>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</si>
  <si>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</si>
  <si>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</si>
  <si>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</si>
  <si>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</si>
  <si>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</si>
  <si>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</si>
  <si>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</si>
  <si>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</si>
  <si>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</si>
  <si>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</si>
  <si>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</si>
  <si>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</si>
  <si>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</si>
  <si>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</si>
  <si>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</si>
  <si>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</si>
  <si>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</si>
  <si>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</si>
  <si>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</si>
  <si>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</si>
  <si>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</si>
  <si>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</si>
  <si>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</si>
  <si>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</si>
  <si>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</si>
  <si>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</si>
  <si>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</si>
  <si>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</si>
  <si>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</si>
  <si>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</si>
  <si>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</si>
  <si>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</si>
  <si>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</si>
  <si>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</si>
  <si>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</si>
  <si>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</si>
  <si>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</si>
  <si>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</si>
  <si>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</si>
  <si>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</si>
  <si>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</si>
  <si>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</si>
  <si>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</si>
  <si>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</si>
  <si>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</si>
  <si>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</si>
  <si>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</si>
  <si>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</si>
  <si>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</si>
  <si>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</si>
  <si>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</si>
  <si>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</si>
  <si>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</si>
  <si>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</si>
  <si>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</si>
  <si>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</si>
  <si>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</si>
  <si>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</si>
  <si>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</si>
  <si>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</si>
  <si>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</si>
  <si>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</si>
  <si>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</si>
  <si>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</si>
  <si>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</si>
  <si>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</si>
  <si>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</si>
  <si>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</si>
  <si>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</si>
  <si>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</si>
  <si>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</si>
  <si>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</si>
  <si>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</si>
  <si>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</si>
  <si>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</si>
  <si>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</si>
  <si>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</si>
  <si>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</si>
  <si>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</si>
  <si>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</si>
  <si>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</si>
  <si>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</si>
  <si>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</si>
  <si>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</si>
  <si>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</si>
  <si>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</si>
  <si>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</si>
  <si>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</si>
  <si>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</si>
  <si>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</si>
  <si>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</si>
  <si>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</si>
  <si>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</si>
  <si>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</si>
  <si>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</si>
  <si>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</si>
  <si>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</si>
  <si>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</si>
  <si>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</si>
  <si>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</si>
  <si>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</si>
  <si>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</si>
  <si>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</si>
  <si>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</si>
  <si>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</si>
  <si>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</si>
  <si>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</si>
  <si>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</si>
  <si>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</si>
  <si>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</si>
  <si>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</si>
  <si>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</si>
  <si>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</si>
  <si>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</si>
  <si>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</si>
  <si>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</si>
  <si>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</si>
  <si>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</si>
  <si>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</si>
  <si>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</si>
  <si>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</si>
  <si>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</si>
  <si>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</si>
  <si>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</si>
  <si>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</si>
  <si>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</si>
  <si>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</si>
  <si>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</si>
  <si>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</si>
  <si>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</si>
  <si>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</si>
  <si>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</si>
  <si>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</si>
  <si>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</si>
  <si>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</si>
  <si>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</si>
  <si>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</si>
  <si>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</si>
  <si>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</si>
  <si>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</si>
  <si>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</si>
  <si>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</si>
  <si>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</si>
  <si>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</si>
  <si>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</si>
  <si>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</si>
  <si>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</si>
  <si>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</si>
  <si>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</si>
  <si>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</si>
  <si>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</si>
  <si>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</si>
  <si>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</si>
  <si>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</si>
  <si>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</si>
  <si>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</si>
  <si>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</si>
  <si>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</si>
  <si>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</si>
  <si>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</si>
  <si>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</si>
  <si>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</si>
  <si>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</si>
  <si>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</si>
  <si>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</si>
  <si>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</si>
  <si>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</si>
  <si>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</si>
  <si>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</si>
  <si>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</si>
  <si>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</si>
  <si>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</si>
  <si>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</si>
  <si>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</si>
  <si>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</si>
  <si>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</si>
  <si>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</si>
  <si>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</si>
  <si>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</si>
  <si>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</si>
  <si>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</si>
  <si>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</si>
  <si>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</si>
  <si>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</si>
  <si>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</si>
  <si>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</si>
  <si>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</si>
  <si>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</si>
  <si>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</si>
  <si>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</si>
  <si>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</si>
  <si>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</si>
  <si>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</si>
  <si>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</si>
  <si>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</si>
  <si>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</si>
  <si>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</si>
  <si>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</si>
  <si>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</si>
  <si>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</si>
  <si>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</si>
  <si>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</si>
  <si>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</si>
  <si>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</si>
  <si>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</si>
  <si>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</si>
  <si>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</si>
  <si>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</si>
  <si>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</si>
  <si>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</si>
  <si>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</si>
  <si>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</si>
  <si>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</si>
  <si>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</si>
  <si>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</si>
  <si>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</si>
  <si>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</si>
  <si>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</si>
  <si>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</si>
  <si>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</si>
  <si>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</si>
  <si>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</si>
  <si>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</si>
  <si>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</si>
  <si>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</si>
  <si>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</si>
  <si>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</si>
  <si>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</si>
  <si>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</si>
  <si>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</si>
  <si>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</si>
  <si>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</si>
  <si>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</si>
  <si>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</si>
  <si>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</si>
  <si>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</si>
  <si>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</si>
  <si>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</si>
  <si>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</si>
  <si>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</si>
  <si>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</si>
  <si>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</si>
  <si>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</si>
  <si>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</si>
  <si>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</si>
  <si>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</si>
  <si>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</si>
  <si>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</si>
  <si>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</si>
  <si>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</si>
  <si>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</si>
  <si>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</si>
  <si>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</si>
  <si>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</si>
  <si>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</si>
  <si>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</si>
  <si>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</si>
  <si>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</si>
  <si>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</si>
  <si>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</si>
  <si>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</si>
  <si>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</si>
  <si>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</si>
  <si>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</si>
  <si>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</si>
  <si>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</si>
  <si>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</si>
  <si>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</si>
  <si>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</si>
  <si>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</si>
  <si>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</si>
  <si>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</si>
  <si>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</si>
  <si>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</si>
  <si>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</si>
  <si>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</si>
  <si>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</si>
  <si>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</si>
  <si>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</si>
  <si>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</si>
  <si>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</si>
  <si>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</si>
  <si>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</si>
  <si>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</si>
  <si>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</si>
  <si>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</si>
  <si>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</si>
  <si>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</si>
  <si>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</si>
  <si>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</si>
  <si>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</si>
  <si>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</si>
  <si>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</si>
  <si>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</si>
  <si>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</si>
  <si>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</si>
  <si>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</si>
  <si>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</si>
  <si>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</si>
  <si>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</si>
  <si>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</si>
  <si>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</si>
  <si>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</si>
  <si>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</si>
  <si>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</si>
  <si>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</si>
  <si>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</si>
  <si>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</si>
  <si>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</si>
  <si>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</si>
  <si>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</si>
  <si>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</si>
  <si>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</si>
  <si>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</si>
  <si>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</si>
  <si>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</si>
  <si>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</si>
  <si>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</si>
  <si>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</si>
  <si>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</si>
  <si>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</si>
  <si>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</si>
  <si>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</si>
  <si>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</si>
  <si>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</si>
  <si>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</si>
  <si>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</si>
  <si>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</si>
  <si>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</si>
  <si>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</si>
  <si>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</si>
  <si>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</si>
  <si>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</si>
  <si>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</si>
  <si>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</si>
  <si>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</si>
  <si>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</si>
  <si>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</si>
  <si>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</si>
  <si>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</si>
  <si>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</si>
  <si>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</si>
  <si>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</si>
  <si>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</si>
  <si>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</si>
  <si>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</si>
  <si>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</si>
  <si>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</si>
  <si>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</si>
  <si>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</si>
  <si>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</si>
  <si>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</si>
  <si>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</si>
  <si>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</si>
  <si>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</si>
  <si>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</si>
  <si>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</si>
  <si>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</si>
  <si>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</si>
  <si>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</si>
  <si>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</si>
  <si>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</si>
  <si>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</si>
  <si>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</si>
  <si>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</si>
  <si>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</si>
  <si>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</si>
  <si>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</si>
  <si>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</si>
  <si>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</si>
  <si>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</si>
  <si>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</si>
  <si>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</si>
  <si>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</si>
  <si>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</si>
  <si>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</si>
  <si>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</si>
  <si>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</si>
  <si>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</si>
  <si>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</si>
  <si>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</si>
  <si>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</si>
  <si>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</si>
  <si>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</si>
  <si>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</si>
  <si>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</si>
  <si>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</si>
  <si>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</si>
  <si>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</si>
  <si>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</si>
  <si>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</si>
  <si>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</si>
  <si>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</si>
  <si>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</si>
  <si>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</si>
  <si>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</si>
  <si>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</si>
  <si>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</si>
  <si>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</si>
  <si>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</si>
  <si>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</si>
  <si>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</si>
  <si>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</si>
  <si>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</si>
  <si>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</si>
  <si>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</si>
  <si>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</si>
  <si>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</si>
  <si>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</si>
  <si>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</si>
  <si>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</si>
  <si>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</si>
  <si>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</si>
  <si>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</si>
  <si>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</si>
  <si>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</si>
  <si>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</si>
  <si>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</si>
  <si>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</si>
  <si>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</si>
  <si>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</si>
  <si>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</si>
  <si>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</si>
  <si>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</si>
  <si>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</si>
  <si>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</si>
  <si>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</si>
  <si>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</si>
  <si>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</si>
  <si>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</si>
  <si>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</si>
  <si>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</si>
  <si>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</si>
  <si>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</si>
  <si>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</si>
  <si>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</si>
  <si>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</si>
  <si>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</si>
  <si>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</si>
  <si>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</si>
  <si>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</si>
  <si>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</si>
  <si>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</si>
  <si>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</si>
  <si>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</si>
  <si>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</si>
  <si>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</si>
  <si>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</si>
  <si>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</si>
  <si>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</si>
  <si>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</si>
  <si>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</si>
  <si>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</si>
  <si>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</si>
  <si>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</si>
  <si>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</si>
  <si>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</si>
  <si>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</si>
  <si>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</si>
  <si>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</si>
  <si>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</si>
  <si>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</si>
  <si>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</si>
  <si>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</si>
  <si>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</si>
  <si>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</si>
  <si>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</si>
  <si>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</si>
  <si>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</si>
  <si>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</si>
  <si>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</si>
  <si>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</si>
  <si>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</si>
  <si>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</si>
  <si>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</si>
  <si>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</si>
  <si>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</si>
  <si>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</si>
  <si>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</si>
  <si>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</si>
  <si>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</si>
  <si>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</si>
  <si>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</si>
  <si>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</si>
  <si>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</si>
  <si>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</si>
  <si>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</si>
  <si>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</si>
  <si>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</si>
  <si>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</si>
  <si>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</si>
  <si>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</si>
  <si>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</si>
  <si>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</si>
  <si>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</si>
  <si>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</si>
  <si>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</si>
  <si>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</si>
  <si>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</si>
  <si>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</si>
  <si>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</si>
  <si>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</si>
  <si>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</si>
  <si>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</si>
  <si>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</si>
  <si>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</si>
  <si>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</si>
  <si>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</si>
  <si>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</si>
  <si>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</si>
  <si>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</si>
  <si>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</si>
  <si>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</si>
  <si>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</si>
  <si>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</si>
  <si>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</si>
  <si>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</si>
  <si>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</si>
  <si>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</si>
  <si>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</si>
  <si>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</si>
  <si>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</si>
  <si>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</si>
  <si>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</si>
  <si>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</si>
  <si>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</si>
  <si>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</si>
  <si>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</si>
  <si>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</si>
  <si>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</si>
  <si>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</si>
  <si>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</si>
  <si>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</si>
  <si>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</si>
  <si>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</si>
  <si>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</si>
  <si>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</si>
  <si>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</si>
  <si>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</si>
  <si>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</si>
  <si>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</si>
  <si>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</si>
  <si>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</si>
  <si>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</si>
  <si>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</si>
  <si>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</si>
  <si>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</si>
  <si>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</si>
  <si>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</si>
  <si>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</si>
  <si>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</si>
  <si>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</si>
  <si>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</si>
  <si>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</si>
  <si>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</si>
  <si>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</si>
  <si>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</si>
  <si>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</si>
  <si>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</si>
  <si>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</si>
  <si>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</si>
  <si>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</si>
  <si>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</si>
  <si>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</si>
  <si>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</si>
  <si>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</si>
  <si>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</si>
  <si>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</si>
  <si>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</si>
  <si>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</si>
  <si>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</si>
  <si>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</si>
  <si>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</si>
  <si>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</si>
  <si>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</si>
  <si>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</si>
  <si>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</si>
  <si>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</si>
  <si>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</si>
  <si>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</si>
  <si>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</si>
  <si>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</si>
  <si>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</si>
  <si>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</si>
  <si>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</si>
  <si>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</si>
  <si>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</si>
  <si>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</si>
  <si>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</si>
  <si>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</si>
  <si>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</si>
  <si>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</si>
  <si>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</si>
  <si>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</si>
  <si>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</si>
  <si>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</si>
  <si>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</si>
  <si>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</si>
  <si>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</si>
  <si>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</si>
  <si>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</si>
  <si>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</si>
  <si>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</si>
  <si>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</si>
  <si>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</si>
  <si>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</si>
  <si>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</si>
  <si>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</si>
  <si>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</si>
  <si>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</si>
  <si>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</si>
  <si>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</si>
  <si>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</si>
  <si>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</si>
  <si>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</si>
  <si>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</si>
  <si>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</si>
  <si>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</si>
  <si>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</si>
  <si>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</si>
  <si>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</si>
  <si>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</si>
  <si>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</si>
  <si>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</si>
  <si>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</si>
  <si>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</si>
  <si>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</si>
  <si>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</si>
  <si>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</si>
  <si>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</si>
  <si>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</si>
  <si>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</si>
  <si>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</si>
  <si>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</si>
  <si>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</si>
  <si>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</si>
  <si>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</si>
  <si>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</si>
  <si>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</si>
  <si>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</si>
  <si>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</si>
  <si>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</si>
  <si>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</si>
  <si>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</si>
  <si>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</si>
  <si>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</si>
  <si>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</si>
  <si>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</si>
  <si>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</si>
  <si>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</si>
  <si>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</si>
  <si>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</si>
  <si>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</si>
  <si>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</si>
  <si>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</si>
  <si>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</si>
  <si>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</si>
  <si>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</si>
  <si>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</si>
  <si>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</si>
  <si>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</si>
  <si>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</si>
  <si>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</si>
  <si>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</si>
  <si>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</si>
  <si>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</si>
  <si>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</si>
  <si>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</si>
  <si>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</si>
  <si>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</si>
  <si>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</si>
  <si>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</si>
  <si>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</si>
  <si>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</si>
  <si>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</si>
  <si>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</si>
  <si>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</si>
  <si>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</si>
  <si>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</si>
  <si>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</si>
  <si>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</si>
  <si>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</si>
  <si>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</si>
  <si>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</si>
  <si>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</si>
  <si>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</si>
  <si>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</si>
  <si>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</si>
  <si>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</si>
  <si>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</si>
  <si>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</si>
  <si>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</si>
  <si>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</si>
  <si>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</si>
  <si>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</si>
  <si>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</si>
  <si>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</si>
  <si>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</si>
  <si>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</si>
  <si>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</si>
  <si>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</si>
  <si>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</si>
  <si>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</si>
  <si>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</si>
  <si>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</si>
  <si>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</si>
  <si>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</si>
  <si>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</si>
  <si>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</si>
  <si>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</si>
  <si>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</si>
  <si>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</si>
  <si>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</si>
  <si>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</si>
  <si>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</si>
  <si>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</si>
  <si>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</si>
  <si>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</si>
  <si>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</si>
  <si>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</si>
  <si>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</si>
  <si>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</si>
  <si>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</si>
  <si>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</si>
  <si>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</si>
  <si>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</si>
  <si>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</si>
  <si>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</si>
  <si>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</si>
  <si>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</si>
  <si>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</si>
  <si>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</si>
  <si>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</si>
  <si>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</si>
  <si>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</si>
  <si>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</si>
  <si>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</si>
  <si>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</si>
  <si>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</si>
  <si>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</si>
  <si>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</si>
  <si>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</si>
  <si>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</si>
  <si>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</si>
  <si>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</si>
  <si>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</si>
  <si>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</si>
  <si>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</si>
  <si>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</si>
  <si>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</si>
  <si>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</si>
  <si>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</si>
  <si>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</si>
  <si>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</si>
  <si>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</si>
  <si>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</si>
  <si>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</si>
  <si>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</si>
  <si>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</si>
  <si>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</si>
  <si>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</si>
  <si>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</si>
  <si>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</si>
  <si>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</si>
  <si>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</si>
  <si>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</si>
  <si>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</si>
  <si>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</si>
  <si>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</si>
  <si>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</si>
  <si>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</si>
  <si>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</si>
  <si>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</si>
  <si>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</si>
  <si>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</si>
  <si>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</si>
  <si>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</si>
  <si>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</si>
  <si>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</si>
  <si>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</si>
  <si>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</si>
  <si>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</si>
  <si>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</si>
  <si>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</si>
  <si>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</si>
  <si>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</si>
  <si>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</si>
  <si>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</si>
  <si>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</si>
  <si>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</si>
  <si>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</si>
  <si>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</si>
  <si>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</si>
  <si>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</si>
  <si>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</si>
  <si>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</si>
  <si>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</si>
  <si>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</si>
  <si>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</si>
  <si>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</si>
  <si>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</si>
  <si>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</si>
  <si>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</si>
  <si>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</si>
  <si>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</si>
  <si>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</si>
  <si>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</si>
  <si>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</si>
  <si>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</si>
  <si>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</si>
  <si>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</si>
  <si>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</si>
  <si>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</si>
  <si>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</si>
  <si>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</si>
  <si>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</si>
  <si>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</si>
  <si>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</si>
  <si>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</si>
  <si>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</si>
  <si>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</si>
  <si>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</si>
  <si>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</si>
  <si>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</si>
  <si>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</si>
  <si>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</si>
  <si>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</si>
  <si>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</si>
  <si>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</si>
  <si>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</si>
  <si>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</si>
  <si>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</si>
  <si>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</si>
  <si>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</si>
  <si>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</si>
  <si>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</si>
  <si>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</si>
  <si>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</si>
  <si>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</si>
  <si>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</si>
  <si>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</si>
  <si>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</si>
  <si>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</si>
  <si>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</si>
  <si>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</si>
  <si>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</si>
  <si>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</si>
  <si>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</si>
  <si>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</si>
  <si>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</si>
  <si>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</si>
  <si>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</si>
  <si>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</si>
  <si>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</si>
  <si>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</si>
  <si>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</si>
  <si>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</si>
  <si>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</si>
  <si>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</si>
  <si>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</si>
  <si>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</si>
  <si>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</si>
  <si>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</si>
  <si>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</si>
  <si>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</si>
  <si>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</si>
  <si>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</si>
  <si>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</si>
  <si>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</si>
  <si>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</si>
  <si>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</si>
  <si>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</si>
  <si>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</si>
  <si>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</si>
  <si>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</si>
  <si>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</si>
  <si>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</si>
  <si>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</si>
  <si>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</si>
  <si>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</si>
  <si>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</si>
  <si>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</si>
  <si>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</si>
  <si>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</si>
  <si>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</si>
  <si>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</si>
  <si>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</si>
  <si>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</si>
  <si>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</si>
  <si>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</si>
  <si>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</si>
  <si>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</si>
  <si>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</si>
  <si>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</si>
  <si>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</si>
  <si>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</si>
  <si>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</si>
  <si>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</si>
  <si>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</si>
  <si>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</si>
  <si>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</si>
  <si>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</si>
  <si>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</si>
  <si>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</si>
  <si>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</si>
  <si>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</si>
  <si>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</si>
  <si>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</si>
  <si>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</si>
  <si>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</si>
  <si>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</si>
  <si>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</si>
  <si>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</si>
  <si>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</si>
  <si>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</si>
  <si>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</si>
  <si>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</si>
  <si>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</si>
  <si>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</si>
  <si>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</si>
  <si>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</si>
  <si>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</si>
  <si>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</si>
  <si>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</si>
  <si>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</si>
  <si>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</si>
  <si>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</si>
  <si>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</si>
  <si>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</si>
  <si>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</si>
  <si>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</si>
  <si>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</si>
  <si>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</si>
  <si>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</si>
  <si>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</si>
  <si>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</si>
  <si>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</si>
  <si>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</si>
  <si>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</si>
  <si>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</si>
  <si>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</si>
  <si>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</si>
  <si>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</si>
  <si>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</si>
  <si>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</si>
  <si>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</si>
  <si>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</si>
  <si>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</si>
  <si>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</si>
  <si>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</si>
  <si>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</si>
  <si>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</si>
  <si>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</si>
  <si>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</si>
  <si>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</si>
  <si>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</si>
  <si>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</si>
  <si>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</si>
  <si>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</si>
  <si>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</si>
  <si>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</si>
  <si>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</si>
  <si>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</si>
  <si>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</si>
  <si>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</si>
  <si>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</si>
  <si>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</si>
  <si>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</si>
  <si>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</si>
  <si>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</si>
  <si>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</si>
  <si>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</si>
  <si>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</si>
  <si>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</si>
  <si>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</si>
  <si>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</si>
  <si>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</si>
  <si>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</si>
  <si>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</si>
  <si>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</si>
  <si>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</si>
  <si>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</si>
  <si>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</si>
  <si>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</si>
  <si>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</si>
  <si>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</si>
  <si>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</si>
  <si>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</si>
  <si>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</si>
  <si>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</si>
  <si>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</si>
  <si>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</si>
  <si>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</si>
  <si>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</si>
  <si>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</si>
  <si>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</si>
  <si>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</si>
  <si>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</si>
  <si>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</si>
  <si>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</si>
  <si>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</si>
  <si>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</si>
  <si>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</si>
  <si>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</si>
  <si>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</si>
  <si>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</si>
  <si>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</si>
  <si>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</si>
  <si>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</si>
  <si>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</si>
  <si>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</si>
  <si>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</si>
  <si>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</si>
  <si>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</si>
  <si>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</si>
  <si>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</si>
  <si>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</si>
  <si>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</si>
  <si>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</si>
  <si>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</si>
  <si>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</si>
  <si>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</si>
  <si>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</si>
  <si>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</si>
  <si>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</si>
  <si>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</si>
  <si>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</si>
  <si>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</si>
  <si>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</si>
  <si>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</si>
  <si>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</si>
  <si>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</si>
  <si>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</si>
  <si>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</si>
  <si>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</si>
  <si>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</si>
  <si>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</si>
  <si>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</si>
  <si>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</si>
  <si>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</si>
  <si>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</si>
  <si>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</si>
  <si>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</si>
  <si>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</si>
  <si>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</si>
  <si>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</si>
  <si>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</si>
  <si>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</si>
  <si>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</si>
  <si>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</si>
  <si>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</si>
  <si>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</si>
  <si>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</si>
  <si>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</si>
  <si>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</si>
  <si>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</si>
  <si>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</si>
  <si>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</si>
  <si>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</si>
  <si>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</si>
  <si>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</si>
  <si>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</si>
  <si>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</si>
  <si>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</si>
  <si>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</si>
  <si>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</si>
  <si>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</si>
  <si>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</si>
  <si>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</si>
  <si>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</si>
  <si>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</si>
  <si>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</si>
  <si>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</si>
  <si>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</si>
  <si>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</si>
  <si>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</si>
  <si>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</si>
  <si>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</si>
  <si>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</si>
  <si>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</si>
  <si>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</si>
  <si>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</si>
  <si>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</si>
  <si>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</si>
  <si>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</si>
  <si>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</si>
  <si>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</si>
  <si>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</si>
  <si>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</si>
  <si>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</si>
  <si>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</si>
  <si>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</si>
  <si>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</si>
  <si>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</si>
  <si>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</si>
  <si>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</si>
  <si>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</si>
  <si>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</si>
  <si>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</si>
  <si>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</si>
  <si>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</si>
  <si>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</si>
  <si>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</si>
  <si>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</si>
  <si>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</si>
  <si>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</si>
  <si>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</si>
  <si>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</si>
  <si>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</si>
  <si>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</si>
  <si>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</si>
  <si>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</si>
  <si>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</si>
  <si>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</si>
  <si>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</si>
  <si>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</si>
  <si>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</si>
  <si>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</si>
  <si>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</si>
  <si>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</si>
  <si>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</si>
  <si>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</si>
  <si>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</si>
  <si>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</si>
  <si>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</si>
  <si>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</si>
  <si>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</si>
  <si>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</si>
  <si>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</si>
  <si>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</si>
  <si>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</si>
  <si>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</si>
  <si>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</si>
  <si>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</si>
  <si>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</si>
  <si>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</si>
  <si>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</si>
  <si>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</si>
  <si>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</si>
  <si>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</si>
  <si>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</si>
  <si>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</si>
  <si>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</si>
  <si>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</si>
  <si>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</si>
  <si>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</si>
  <si>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</si>
  <si>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</si>
  <si>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</si>
  <si>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</si>
  <si>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</si>
  <si>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</si>
  <si>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</si>
  <si>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</si>
  <si>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</si>
  <si>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</si>
  <si>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</si>
  <si>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</si>
  <si>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</si>
  <si>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</si>
  <si>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</si>
  <si>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</si>
  <si>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</si>
  <si>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</si>
  <si>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</si>
  <si>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</si>
  <si>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</si>
  <si>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</si>
  <si>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</si>
  <si>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</si>
  <si>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</si>
  <si>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</si>
  <si>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</si>
  <si>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</si>
  <si>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</si>
  <si>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</si>
  <si>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</si>
  <si>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</si>
  <si>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</si>
  <si>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</si>
  <si>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</si>
  <si>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</si>
  <si>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</si>
  <si>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</si>
  <si>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</si>
  <si>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</si>
  <si>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</si>
  <si>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</si>
  <si>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</si>
  <si>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</si>
  <si>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</si>
  <si>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</si>
  <si>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</si>
  <si>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</si>
  <si>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</si>
  <si>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</si>
  <si>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</si>
  <si>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</si>
  <si>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</si>
  <si>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</si>
  <si>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</si>
  <si>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</si>
  <si>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</si>
  <si>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</si>
  <si>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</si>
  <si>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</si>
  <si>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</si>
  <si>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</si>
  <si>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</si>
  <si>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</si>
  <si>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</si>
  <si>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</si>
  <si>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</si>
  <si>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</si>
  <si>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</si>
  <si>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</si>
  <si>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</si>
  <si>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</si>
  <si>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</si>
  <si>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</si>
  <si>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</si>
  <si>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</si>
  <si>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</si>
  <si>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</si>
  <si>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</si>
  <si>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</si>
  <si>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</si>
  <si>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</si>
  <si>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</si>
  <si>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</si>
  <si>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</si>
  <si>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</si>
  <si>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</si>
  <si>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</si>
  <si>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</si>
  <si>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</si>
  <si>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</si>
  <si>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</si>
  <si>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</si>
  <si>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</si>
  <si>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</si>
  <si>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</si>
  <si>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</si>
  <si>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</si>
  <si>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</si>
  <si>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</si>
  <si>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</si>
  <si>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</si>
  <si>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</si>
  <si>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</si>
  <si>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</si>
  <si>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</si>
  <si>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</si>
  <si>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</si>
  <si>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</si>
  <si>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</si>
  <si>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</si>
  <si>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</si>
  <si>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</si>
  <si>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</si>
  <si>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</si>
  <si>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</si>
  <si>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</si>
  <si>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</si>
  <si>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</si>
  <si>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</si>
  <si>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</si>
  <si>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</si>
  <si>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</si>
  <si>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</si>
  <si>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</si>
  <si>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</si>
  <si>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</si>
  <si>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</si>
  <si>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</si>
  <si>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</si>
  <si>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</si>
  <si>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</si>
  <si>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</si>
  <si>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</si>
  <si>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</si>
  <si>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</si>
  <si>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</si>
  <si>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</si>
  <si>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</si>
  <si>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</si>
  <si>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</si>
  <si>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</si>
  <si>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</si>
  <si>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</si>
  <si>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</si>
  <si>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</si>
  <si>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</si>
  <si>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</si>
  <si>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</si>
  <si>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</si>
  <si>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</si>
  <si>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</si>
  <si>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</si>
  <si>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</si>
  <si>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</si>
  <si>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</si>
  <si>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</si>
  <si>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</si>
  <si>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</si>
  <si>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</si>
  <si>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</si>
  <si>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</si>
  <si>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</si>
  <si>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</si>
  <si>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</si>
  <si>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</si>
  <si>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</si>
  <si>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</si>
  <si>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</si>
  <si>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</si>
  <si>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</si>
  <si>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</si>
  <si>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</si>
  <si>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</si>
  <si>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</si>
  <si>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</si>
  <si>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</si>
  <si>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</si>
  <si>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</si>
  <si>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</si>
  <si>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</si>
  <si>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</si>
  <si>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</si>
  <si>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</si>
  <si>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</si>
  <si>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</si>
  <si>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</si>
  <si>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</si>
  <si>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</si>
  <si>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</si>
  <si>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</si>
  <si>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</si>
  <si>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</si>
  <si>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</si>
  <si>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</si>
  <si>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</si>
  <si>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</si>
  <si>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</si>
  <si>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</si>
  <si>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</si>
  <si>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</si>
  <si>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</si>
  <si>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</si>
  <si>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</si>
  <si>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</si>
  <si>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</si>
  <si>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</si>
  <si>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</si>
  <si>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</si>
  <si>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</si>
  <si>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</si>
  <si>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</si>
  <si>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</si>
  <si>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</si>
  <si>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</si>
  <si>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</si>
  <si>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</si>
  <si>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</si>
  <si>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</si>
  <si>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</si>
  <si>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</si>
  <si>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</si>
  <si>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</si>
  <si>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</si>
  <si>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</si>
  <si>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</si>
  <si>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</si>
  <si>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</si>
  <si>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</si>
  <si>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</si>
  <si>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</si>
  <si>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</si>
  <si>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</si>
  <si>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</si>
  <si>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</si>
  <si>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</si>
  <si>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</si>
  <si>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</si>
  <si>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</si>
  <si>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</si>
  <si>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</si>
  <si>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</si>
  <si>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</si>
  <si>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</si>
  <si>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</si>
  <si>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</si>
  <si>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</si>
  <si>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</si>
  <si>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</si>
  <si>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</si>
  <si>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</si>
  <si>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</si>
  <si>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</si>
  <si>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</si>
  <si>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</si>
  <si>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</si>
  <si>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</si>
  <si>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</si>
  <si>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</si>
  <si>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</si>
  <si>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</si>
  <si>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</si>
  <si>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</si>
  <si>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</si>
  <si>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</si>
  <si>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</si>
  <si>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</si>
  <si>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</si>
  <si>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</si>
  <si>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</si>
  <si>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</si>
  <si>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</si>
  <si>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</si>
  <si>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</si>
  <si>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</si>
  <si>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</si>
  <si>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</si>
  <si>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</si>
  <si>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</si>
  <si>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</si>
  <si>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</si>
  <si>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</si>
  <si>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</si>
  <si>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</si>
  <si>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</si>
  <si>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</si>
  <si>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</si>
  <si>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</si>
  <si>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</si>
  <si>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</si>
  <si>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</si>
  <si>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</si>
  <si>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</si>
  <si>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</si>
  <si>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</si>
  <si>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</si>
  <si>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</si>
  <si>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</si>
  <si>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</si>
  <si>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</si>
  <si>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</si>
  <si>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</si>
  <si>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</si>
  <si>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</si>
  <si>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</si>
  <si>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</si>
  <si>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</si>
  <si>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</si>
  <si>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</si>
  <si>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</si>
  <si>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</si>
  <si>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</si>
  <si>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</si>
  <si>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</si>
  <si>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</si>
  <si>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</si>
  <si>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</si>
  <si>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</si>
  <si>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</si>
  <si>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</si>
  <si>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</si>
  <si>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</si>
  <si>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</si>
  <si>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</si>
  <si>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</si>
  <si>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</si>
  <si>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</si>
  <si>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</si>
  <si>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</si>
  <si>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</si>
  <si>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</si>
  <si>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</si>
  <si>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</si>
  <si>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</si>
  <si>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</si>
  <si>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</si>
  <si>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</si>
  <si>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</si>
  <si>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</si>
  <si>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</si>
  <si>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</si>
  <si>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</si>
  <si>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</si>
  <si>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</si>
  <si>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</si>
  <si>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</si>
  <si>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</si>
  <si>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</si>
  <si>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</si>
  <si>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</si>
  <si>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</si>
  <si>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</si>
  <si>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</si>
  <si>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</si>
  <si>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</si>
  <si>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</si>
  <si>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</si>
  <si>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</si>
  <si>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</si>
  <si>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</si>
  <si>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</si>
  <si>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</si>
  <si>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</si>
  <si>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</si>
  <si>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</si>
  <si>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</si>
  <si>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</si>
  <si>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</si>
  <si>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</si>
  <si>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</si>
  <si>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</si>
  <si>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</si>
  <si>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</si>
  <si>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</si>
  <si>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</si>
  <si>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</si>
  <si>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</si>
  <si>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</si>
  <si>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</si>
  <si>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</si>
  <si>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</si>
  <si>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</si>
  <si>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</si>
  <si>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</si>
  <si>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</si>
  <si>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</si>
  <si>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</si>
  <si>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</si>
  <si>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</si>
  <si>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</si>
  <si>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</si>
  <si>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</si>
  <si>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</si>
  <si>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</si>
  <si>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</si>
  <si>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</si>
  <si>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</si>
  <si>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</si>
  <si>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</si>
  <si>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</si>
  <si>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</si>
  <si>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</si>
  <si>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</si>
  <si>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</si>
  <si>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</si>
  <si>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</si>
  <si>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</si>
  <si>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</si>
  <si>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</si>
  <si>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</si>
  <si>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</si>
  <si>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</si>
  <si>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</si>
  <si>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</si>
  <si>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</si>
  <si>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</si>
  <si>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</si>
  <si>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</si>
  <si>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</si>
  <si>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</si>
  <si>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</si>
  <si>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</si>
  <si>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</si>
  <si>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</si>
  <si>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</si>
  <si>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</si>
  <si>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</si>
  <si>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</si>
  <si>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</si>
  <si>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</si>
  <si>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</si>
  <si>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</si>
  <si>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</si>
  <si>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</si>
  <si>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</si>
  <si>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</si>
  <si>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</si>
  <si>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</si>
  <si>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</si>
  <si>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</si>
  <si>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</si>
  <si>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</si>
  <si>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</si>
  <si>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</si>
  <si>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</si>
  <si>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</si>
  <si>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</si>
  <si>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</si>
  <si>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</si>
  <si>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</si>
  <si>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</si>
  <si>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</si>
  <si>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</si>
  <si>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</si>
  <si>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</si>
  <si>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</si>
  <si>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</si>
  <si>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</si>
  <si>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</si>
  <si>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</si>
  <si>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</si>
  <si>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</si>
  <si>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</si>
  <si>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</si>
  <si>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</si>
  <si>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</si>
  <si>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</si>
  <si>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</si>
  <si>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</si>
  <si>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</si>
  <si>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</si>
  <si>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</si>
  <si>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</si>
  <si>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</si>
  <si>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</si>
  <si>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</si>
  <si>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</si>
  <si>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</si>
  <si>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</si>
  <si>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</si>
  <si>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</si>
  <si>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</si>
  <si>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</si>
  <si>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</si>
  <si>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</si>
  <si>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</si>
  <si>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</si>
  <si>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</si>
  <si>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</si>
  <si>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</si>
  <si>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</si>
  <si>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</si>
  <si>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</si>
  <si>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</si>
  <si>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</si>
  <si>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</si>
  <si>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</si>
  <si>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</si>
  <si>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</si>
  <si>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</si>
  <si>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</si>
  <si>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</si>
  <si>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</si>
  <si>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</si>
  <si>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</si>
  <si>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</si>
  <si>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</si>
  <si>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</si>
  <si>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</si>
  <si>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</si>
  <si>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</si>
  <si>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</si>
  <si>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</si>
  <si>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</si>
  <si>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</si>
  <si>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</si>
  <si>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</si>
  <si>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</si>
  <si>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</si>
  <si>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</si>
  <si>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</si>
  <si>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</si>
  <si>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</si>
  <si>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</si>
  <si>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</si>
  <si>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</si>
  <si>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</si>
  <si>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</si>
  <si>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</si>
  <si>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</si>
  <si>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</si>
  <si>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</si>
  <si>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</si>
  <si>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</si>
  <si>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</si>
  <si>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</si>
  <si>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</si>
  <si>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</si>
  <si>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</si>
  <si>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</si>
  <si>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</si>
  <si>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</si>
  <si>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</si>
  <si>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</si>
  <si>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</si>
  <si>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</si>
  <si>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</si>
  <si>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</si>
  <si>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</si>
  <si>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</si>
  <si>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</si>
  <si>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</si>
  <si>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</si>
  <si>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</si>
  <si>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</si>
  <si>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</si>
  <si>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</si>
  <si>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</si>
  <si>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</si>
  <si>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</si>
  <si>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</si>
  <si>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</si>
  <si>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</si>
  <si>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</si>
  <si>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</si>
  <si>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</si>
  <si>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</si>
  <si>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</si>
  <si>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</si>
  <si>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</si>
  <si>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</si>
  <si>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</si>
  <si>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</si>
  <si>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</si>
  <si>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</si>
  <si>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</si>
  <si>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</si>
  <si>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</si>
  <si>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</si>
  <si>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</si>
  <si>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</si>
  <si>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</si>
  <si>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</si>
  <si>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</si>
  <si>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</si>
  <si>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</si>
  <si>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</si>
  <si>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</si>
  <si>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</si>
  <si>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</si>
  <si>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</si>
  <si>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</si>
  <si>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</si>
  <si>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</si>
  <si>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</si>
  <si>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</si>
  <si>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</si>
  <si>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</si>
  <si>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</si>
  <si>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</si>
  <si>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</si>
  <si>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</si>
  <si>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</si>
  <si>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</si>
  <si>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</si>
  <si>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</si>
  <si>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</si>
  <si>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</si>
  <si>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</si>
  <si>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</si>
  <si>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</si>
  <si>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</si>
  <si>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</si>
  <si>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</si>
  <si>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</si>
  <si>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</si>
  <si>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</si>
  <si>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</si>
  <si>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</si>
  <si>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</si>
  <si>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</si>
  <si>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</si>
  <si>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</si>
  <si>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</si>
  <si>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</si>
  <si>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</si>
  <si>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</si>
  <si>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</si>
  <si>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</si>
  <si>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</si>
  <si>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</si>
  <si>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</si>
  <si>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</si>
  <si>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</si>
  <si>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</si>
  <si>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</si>
  <si>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</si>
  <si>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</si>
  <si>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</si>
  <si>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</si>
  <si>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</si>
  <si>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</si>
  <si>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</si>
  <si>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</si>
  <si>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</si>
  <si>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</si>
  <si>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</si>
  <si>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</si>
  <si>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</si>
  <si>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</si>
  <si>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</si>
  <si>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</si>
  <si>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</si>
  <si>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</si>
  <si>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</si>
  <si>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</si>
  <si>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</si>
  <si>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</si>
  <si>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</si>
  <si>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</si>
  <si>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</si>
  <si>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</si>
  <si>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</si>
  <si>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</si>
  <si>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</si>
  <si>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</si>
  <si>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</si>
  <si>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</si>
  <si>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</si>
  <si>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</si>
  <si>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</si>
  <si>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</si>
  <si>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</si>
  <si>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</si>
  <si>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</si>
  <si>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</si>
  <si>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</si>
  <si>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</si>
  <si>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</si>
  <si>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</si>
  <si>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</si>
  <si>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</si>
  <si>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</si>
  <si>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</si>
  <si>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</si>
  <si>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</si>
  <si>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</si>
  <si>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</si>
  <si>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</si>
  <si>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</si>
  <si>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</si>
  <si>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</si>
  <si>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</si>
  <si>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</si>
  <si>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</si>
  <si>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</si>
  <si>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</si>
  <si>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</si>
  <si>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</si>
  <si>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</si>
  <si>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</si>
  <si>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</si>
  <si>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</si>
  <si>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</si>
  <si>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</si>
  <si>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</si>
  <si>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</si>
  <si>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</si>
  <si>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</si>
  <si>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</si>
  <si>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</si>
  <si>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</si>
  <si>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</si>
  <si>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</si>
  <si>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</si>
  <si>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</si>
  <si>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</si>
  <si>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</si>
  <si>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</si>
  <si>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</si>
  <si>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</si>
  <si>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</si>
  <si>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</si>
  <si>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</si>
  <si>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</si>
  <si>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</si>
  <si>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</si>
  <si>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</si>
  <si>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</si>
  <si>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</si>
  <si>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</si>
  <si>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</si>
  <si>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</si>
  <si>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</si>
  <si>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</si>
  <si>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</si>
  <si>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</si>
  <si>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</si>
  <si>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</si>
  <si>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</si>
  <si>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</si>
  <si>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</si>
  <si>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</si>
  <si>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</si>
  <si>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</si>
  <si>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</si>
  <si>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</si>
  <si>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</si>
  <si>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</si>
  <si>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</si>
  <si>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</si>
  <si>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</si>
  <si>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</si>
  <si>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</si>
  <si>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</si>
  <si>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</si>
  <si>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</si>
  <si>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</si>
  <si>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</si>
  <si>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</si>
  <si>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</si>
  <si>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</si>
  <si>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</si>
  <si>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</si>
  <si>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</si>
  <si>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</si>
  <si>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</si>
  <si>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</si>
  <si>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</si>
  <si>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</si>
  <si>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</si>
  <si>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</si>
  <si>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</si>
  <si>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</si>
  <si>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</si>
  <si>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</si>
  <si>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</si>
  <si>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</si>
  <si>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</si>
  <si>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</si>
  <si>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</si>
  <si>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</si>
  <si>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</si>
  <si>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</si>
  <si>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</si>
  <si>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</si>
  <si>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</si>
  <si>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</si>
  <si>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</si>
  <si>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</si>
  <si>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</si>
  <si>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</si>
  <si>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</si>
  <si>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</si>
  <si>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</si>
  <si>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</si>
  <si>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</si>
  <si>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</si>
  <si>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</si>
  <si>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</si>
  <si>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</si>
  <si>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</si>
  <si>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</si>
  <si>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</si>
  <si>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</si>
  <si>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</si>
  <si>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</si>
  <si>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</si>
  <si>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</si>
  <si>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</si>
  <si>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</si>
  <si>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</si>
  <si>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</si>
  <si>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</si>
  <si>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</si>
  <si>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</si>
  <si>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</si>
  <si>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</si>
  <si>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</si>
  <si>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</si>
  <si>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</si>
  <si>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</si>
  <si>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</si>
  <si>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</si>
  <si>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</si>
  <si>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</si>
  <si>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</si>
  <si>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</si>
  <si>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</si>
  <si>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</si>
  <si>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</si>
  <si>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</si>
  <si>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</si>
  <si>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</si>
  <si>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</si>
  <si>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</si>
  <si>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</si>
  <si>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</si>
  <si>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</si>
  <si>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</si>
  <si>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</si>
  <si>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</si>
  <si>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</si>
  <si>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</si>
  <si>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</si>
  <si>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</si>
  <si>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</si>
  <si>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</si>
  <si>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</si>
  <si>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</si>
  <si>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</si>
  <si>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</si>
  <si>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</si>
  <si>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</si>
  <si>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</si>
  <si>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</si>
  <si>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</si>
  <si>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</si>
  <si>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</si>
  <si>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</si>
  <si>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</si>
  <si>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</si>
  <si>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</si>
  <si>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</si>
  <si>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</si>
  <si>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</si>
  <si>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</si>
  <si>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</si>
  <si>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</si>
  <si>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</si>
  <si>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</si>
  <si>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</si>
  <si>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</si>
  <si>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</si>
  <si>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</si>
  <si>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</si>
  <si>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</si>
  <si>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</si>
  <si>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</si>
  <si>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</si>
  <si>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</si>
  <si>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</si>
  <si>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</si>
  <si>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</si>
  <si>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</si>
  <si>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</si>
  <si>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</si>
  <si>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</si>
  <si>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</si>
  <si>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</si>
  <si>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</si>
  <si>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</si>
  <si>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</si>
  <si>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</si>
  <si>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</si>
  <si>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</si>
  <si>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</si>
  <si>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</si>
  <si>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</si>
  <si>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</si>
  <si>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</si>
  <si>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</si>
  <si>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</si>
  <si>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</si>
  <si>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</si>
  <si>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</si>
  <si>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</si>
  <si>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</si>
  <si>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</si>
  <si>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</si>
  <si>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</si>
  <si>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</si>
  <si>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</si>
  <si>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</si>
  <si>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</si>
  <si>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</si>
  <si>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</si>
  <si>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</si>
  <si>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</si>
  <si>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</si>
  <si>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</si>
  <si>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</si>
  <si>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</si>
  <si>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</si>
  <si>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</si>
  <si>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</si>
  <si>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</si>
  <si>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</si>
  <si>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</si>
  <si>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</si>
  <si>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</si>
  <si>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</si>
  <si>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</si>
  <si>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</si>
  <si>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</si>
  <si>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</si>
  <si>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</si>
  <si>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</si>
  <si>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</si>
  <si>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</si>
  <si>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</si>
  <si>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</si>
  <si>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</si>
  <si>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</si>
  <si>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</si>
  <si>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</si>
  <si>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</si>
  <si>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</si>
  <si>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</si>
  <si>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</si>
  <si>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</si>
  <si>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</si>
  <si>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</si>
  <si>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</si>
  <si>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</si>
  <si>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</si>
  <si>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</si>
  <si>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</si>
  <si>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</si>
  <si>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</si>
  <si>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</si>
  <si>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</si>
  <si>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</si>
  <si>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</si>
  <si>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</si>
  <si>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</si>
  <si>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</si>
  <si>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</si>
  <si>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</si>
  <si>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</si>
  <si>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</si>
  <si>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</si>
  <si>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</si>
  <si>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</si>
  <si>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</si>
  <si>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</si>
  <si>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</si>
  <si>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</si>
  <si>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</si>
  <si>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</si>
  <si>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</si>
  <si>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</si>
  <si>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</si>
  <si>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</si>
  <si>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</si>
  <si>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</si>
  <si>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</si>
  <si>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</si>
  <si>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</si>
  <si>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</si>
  <si>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</si>
  <si>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</si>
  <si>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</si>
  <si>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</si>
  <si>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</si>
  <si>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</si>
  <si>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</si>
  <si>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</si>
  <si>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</si>
  <si>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</si>
  <si>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</si>
  <si>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</si>
  <si>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</si>
  <si>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</si>
  <si>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</si>
  <si>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</si>
  <si>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</si>
  <si>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</si>
  <si>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</si>
  <si>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</si>
  <si>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</si>
  <si>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</si>
  <si>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</si>
  <si>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</si>
  <si>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</si>
  <si>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</si>
  <si>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</si>
  <si>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</si>
  <si>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</si>
  <si>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</si>
  <si>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</si>
  <si>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</si>
  <si>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</si>
  <si>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</si>
  <si>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</si>
  <si>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</si>
  <si>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</si>
  <si>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</si>
  <si>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</si>
  <si>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</si>
  <si>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</si>
  <si>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</si>
  <si>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</si>
  <si>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</si>
  <si>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</si>
  <si>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</si>
  <si>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</si>
  <si>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</si>
  <si>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</si>
  <si>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</si>
  <si>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</si>
  <si>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</si>
  <si>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</si>
  <si>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</si>
  <si>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</si>
  <si>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</si>
  <si>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</si>
  <si>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</si>
  <si>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</si>
  <si>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</si>
  <si>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</si>
  <si>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</si>
  <si>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</si>
  <si>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</si>
  <si>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</si>
  <si>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</si>
  <si>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</si>
  <si>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</si>
  <si>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</si>
  <si>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</si>
  <si>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</si>
  <si>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</si>
  <si>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</si>
  <si>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</si>
  <si>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</si>
  <si>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</si>
  <si>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</si>
  <si>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</si>
  <si>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</si>
  <si>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</si>
  <si>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</si>
  <si>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</si>
  <si>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</si>
  <si>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</si>
  <si>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</si>
  <si>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</si>
  <si>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</si>
  <si>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</si>
  <si>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</si>
  <si>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</si>
  <si>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</si>
  <si>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</si>
  <si>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</si>
  <si>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</si>
  <si>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</si>
  <si>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</si>
  <si>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</si>
  <si>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</si>
  <si>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</si>
  <si>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</si>
  <si>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</si>
  <si>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</si>
  <si>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</si>
  <si>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</si>
  <si>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</si>
  <si>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</si>
  <si>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</si>
  <si>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</si>
  <si>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</si>
  <si>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</si>
  <si>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</si>
  <si>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</si>
  <si>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</si>
  <si>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</si>
  <si>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</si>
  <si>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</si>
  <si>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</si>
  <si>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</si>
  <si>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</si>
  <si>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</si>
  <si>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</si>
  <si>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</si>
  <si>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</si>
  <si>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</si>
  <si>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</si>
  <si>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</si>
  <si>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</si>
  <si>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</si>
  <si>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</si>
  <si>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</si>
  <si>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</si>
  <si>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</si>
  <si>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</si>
  <si>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</si>
  <si>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</si>
  <si>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</si>
  <si>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</si>
  <si>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</si>
  <si>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</si>
  <si>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</si>
  <si>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</si>
  <si>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</si>
  <si>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</si>
  <si>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</si>
  <si>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</si>
  <si>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</si>
  <si>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</si>
  <si>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</si>
  <si>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</si>
  <si>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</si>
  <si>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</si>
  <si>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</si>
  <si>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</si>
  <si>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</si>
  <si>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</si>
  <si>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</si>
  <si>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</si>
  <si>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</si>
  <si>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</si>
  <si>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</si>
  <si>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</si>
  <si>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</si>
  <si>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</si>
  <si>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</si>
  <si>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</si>
  <si>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</si>
  <si>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</si>
  <si>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</si>
  <si>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</si>
  <si>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</si>
  <si>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</si>
  <si>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</si>
  <si>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</si>
  <si>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</si>
  <si>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</si>
  <si>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</si>
  <si>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</si>
  <si>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</si>
  <si>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</si>
  <si>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</si>
  <si>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</si>
  <si>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</si>
  <si>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</si>
  <si>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</si>
  <si>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</si>
  <si>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</si>
  <si>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</si>
  <si>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</si>
  <si>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</si>
  <si>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</si>
  <si>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</si>
  <si>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</si>
  <si>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</si>
  <si>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</si>
  <si>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</si>
  <si>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</si>
  <si>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</si>
  <si>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</si>
  <si>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</si>
  <si>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</si>
  <si>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</si>
  <si>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</si>
  <si>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</si>
  <si>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</si>
  <si>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</si>
  <si>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</si>
  <si>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</si>
  <si>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</si>
  <si>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</si>
  <si>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</si>
  <si>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</si>
  <si>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</si>
  <si>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</si>
  <si>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</si>
  <si>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</si>
  <si>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</si>
  <si>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</si>
  <si>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</si>
  <si>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</si>
  <si>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</si>
  <si>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</si>
  <si>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</si>
  <si>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</si>
  <si>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</si>
  <si>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</si>
  <si>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</si>
  <si>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</si>
  <si>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</si>
  <si>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</si>
  <si>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</si>
  <si>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</si>
  <si>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</si>
  <si>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</si>
  <si>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</si>
  <si>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</si>
  <si>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</si>
  <si>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</si>
  <si>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</si>
  <si>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</si>
  <si>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</si>
  <si>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</si>
  <si>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</si>
  <si>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</si>
  <si>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</si>
  <si>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</si>
  <si>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</si>
  <si>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</si>
  <si>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</si>
  <si>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</si>
  <si>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</si>
  <si>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</si>
  <si>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</si>
  <si>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</si>
  <si>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</si>
  <si>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</si>
  <si>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</si>
  <si>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</si>
  <si>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</si>
  <si>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</si>
  <si>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</si>
  <si>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</si>
  <si>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</si>
  <si>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</si>
  <si>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</si>
  <si>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</si>
  <si>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</si>
  <si>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</si>
  <si>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</si>
  <si>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</si>
  <si>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</si>
  <si>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</si>
  <si>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</si>
  <si>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</si>
  <si>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</si>
  <si>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</si>
  <si>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</si>
  <si>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</si>
  <si>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</si>
  <si>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</si>
  <si>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</si>
  <si>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</si>
  <si>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</si>
  <si>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</si>
  <si>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</si>
  <si>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</si>
  <si>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</si>
  <si>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</si>
  <si>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</si>
  <si>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</si>
  <si>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</si>
  <si>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</si>
  <si>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</si>
  <si>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</si>
  <si>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</si>
  <si>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</si>
  <si>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</si>
  <si>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</si>
  <si>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</si>
  <si>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</si>
  <si>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</si>
  <si>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</si>
  <si>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</si>
  <si>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</si>
  <si>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</si>
  <si>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</si>
  <si>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</si>
  <si>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</si>
  <si>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</si>
  <si>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</si>
  <si>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</si>
  <si>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</si>
  <si>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</si>
  <si>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</si>
  <si>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</si>
  <si>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</si>
  <si>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</si>
  <si>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</si>
  <si>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</si>
  <si>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</si>
  <si>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</si>
  <si>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</si>
  <si>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</si>
  <si>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</si>
  <si>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</si>
  <si>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</si>
  <si>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</si>
  <si>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</si>
  <si>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</si>
  <si>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</si>
  <si>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</si>
  <si>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</si>
  <si>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</si>
  <si>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</si>
  <si>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</si>
  <si>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</si>
  <si>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</si>
  <si>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</si>
  <si>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</si>
  <si>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</si>
  <si>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</si>
  <si>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</si>
  <si>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</si>
  <si>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</si>
  <si>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</si>
  <si>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</si>
  <si>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</si>
  <si>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</si>
  <si>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</si>
  <si>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</si>
  <si>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</si>
  <si>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</si>
  <si>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</si>
  <si>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</si>
  <si>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</si>
  <si>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</si>
  <si>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</si>
  <si>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</si>
  <si>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</si>
  <si>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</si>
  <si>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</si>
  <si>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</si>
  <si>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</si>
  <si>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</si>
  <si>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</si>
  <si>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</si>
  <si>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</si>
  <si>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</si>
  <si>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</si>
  <si>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</si>
  <si>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</si>
  <si>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</si>
  <si>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</si>
  <si>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</si>
  <si>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</si>
  <si>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</si>
  <si>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</si>
  <si>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</si>
  <si>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</si>
  <si>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</si>
  <si>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</si>
  <si>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</si>
  <si>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</si>
  <si>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</si>
  <si>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</si>
  <si>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</si>
  <si>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</si>
  <si>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</si>
  <si>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</si>
  <si>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</si>
  <si>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</si>
  <si>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</si>
  <si>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</si>
  <si>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</si>
  <si>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</si>
  <si>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</si>
  <si>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</si>
  <si>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</si>
  <si>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</si>
  <si>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</si>
  <si>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</si>
  <si>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</si>
  <si>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</si>
  <si>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</si>
  <si>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</si>
  <si>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</si>
  <si>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</si>
  <si>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</si>
  <si>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</si>
  <si>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</si>
  <si>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</si>
  <si>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</si>
  <si>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</si>
  <si>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</si>
  <si>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</si>
  <si>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</si>
  <si>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</si>
  <si>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</si>
  <si>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</si>
  <si>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</si>
  <si>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</si>
  <si>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</si>
  <si>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</si>
  <si>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</si>
  <si>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</si>
  <si>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</si>
  <si>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</si>
  <si>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</si>
  <si>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</si>
  <si>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</si>
  <si>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</si>
  <si>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</si>
  <si>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</si>
  <si>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</si>
  <si>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</si>
  <si>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</si>
  <si>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</si>
  <si>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</si>
  <si>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</si>
  <si>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</si>
  <si>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</si>
  <si>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</si>
  <si>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</si>
  <si>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</si>
  <si>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</si>
  <si>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</si>
  <si>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</si>
  <si>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</si>
  <si>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</si>
  <si>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</si>
  <si>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</si>
  <si>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</si>
  <si>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</si>
  <si>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</si>
  <si>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</si>
  <si>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</si>
  <si>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</si>
  <si>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</si>
  <si>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</si>
  <si>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</si>
  <si>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</si>
  <si>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</si>
  <si>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</si>
  <si>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</si>
  <si>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</si>
  <si>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</si>
  <si>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</si>
  <si>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</si>
  <si>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</si>
  <si>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</si>
  <si>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</si>
  <si>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</si>
  <si>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</si>
  <si>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</si>
  <si>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</si>
  <si>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</si>
  <si>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</si>
  <si>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</si>
  <si>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</si>
  <si>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</si>
  <si>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</si>
  <si>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</si>
  <si>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</si>
  <si>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</si>
  <si>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</si>
  <si>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</si>
  <si>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</si>
  <si>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</si>
  <si>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</si>
  <si>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</si>
  <si>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</si>
  <si>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</si>
  <si>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</si>
  <si>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</si>
  <si>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</si>
  <si>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</si>
  <si>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</si>
  <si>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</si>
  <si>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</si>
  <si>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</si>
  <si>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</si>
  <si>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</si>
  <si>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</si>
  <si>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</si>
  <si>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</si>
  <si>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</si>
  <si>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</si>
  <si>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</si>
  <si>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</si>
  <si>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</si>
  <si>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</si>
  <si>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</si>
  <si>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</si>
  <si>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</si>
  <si>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</si>
  <si>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</si>
  <si>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</si>
  <si>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</si>
  <si>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</si>
  <si>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</si>
  <si>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</si>
  <si>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</si>
  <si>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</si>
  <si>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</si>
  <si>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</si>
  <si>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</si>
  <si>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</si>
  <si>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</si>
  <si>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</si>
  <si>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</si>
  <si>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</si>
  <si>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</si>
  <si>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</si>
  <si>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</si>
  <si>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</si>
  <si>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</si>
  <si>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</si>
  <si>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</si>
  <si>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</si>
  <si>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</si>
  <si>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</si>
  <si>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</si>
  <si>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</si>
  <si>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</si>
  <si>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</si>
  <si>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</si>
  <si>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</si>
  <si>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</si>
  <si>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</si>
  <si>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</si>
  <si>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</si>
  <si>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</si>
  <si>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</si>
  <si>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</si>
  <si>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</si>
  <si>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</si>
  <si>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</si>
  <si>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</si>
  <si>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</si>
  <si>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</si>
  <si>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</si>
  <si>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</si>
  <si>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</si>
  <si>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</si>
  <si>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</si>
  <si>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</si>
  <si>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</si>
  <si>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</si>
  <si>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</si>
  <si>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</si>
  <si>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</si>
  <si>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</si>
  <si>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</si>
  <si>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</si>
  <si>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</si>
  <si>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</si>
  <si>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</si>
  <si>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</si>
  <si>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</si>
  <si>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</si>
  <si>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</si>
  <si>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</si>
  <si>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</si>
  <si>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</si>
  <si>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</si>
  <si>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</si>
  <si>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</si>
  <si>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</si>
  <si>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</si>
  <si>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</si>
  <si>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</si>
  <si>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</si>
  <si>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</si>
  <si>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</si>
  <si>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</si>
  <si>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</si>
  <si>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</si>
  <si>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</si>
  <si>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</si>
  <si>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</si>
  <si>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</si>
  <si>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</si>
  <si>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</si>
  <si>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</si>
  <si>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</si>
  <si>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</si>
  <si>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</si>
  <si>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</si>
  <si>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</si>
  <si>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</si>
  <si>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</si>
  <si>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</si>
  <si>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</si>
  <si>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</si>
  <si>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</si>
  <si>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</si>
  <si>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</si>
  <si>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</si>
  <si>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</si>
  <si>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</si>
  <si>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</si>
  <si>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</si>
  <si>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</si>
  <si>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</si>
  <si>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</si>
  <si>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</si>
  <si>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</si>
  <si>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</si>
  <si>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</si>
  <si>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</si>
  <si>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</si>
  <si>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</si>
  <si>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</si>
  <si>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</si>
  <si>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</si>
  <si>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</si>
  <si>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</si>
  <si>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</si>
  <si>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</si>
  <si>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</si>
  <si>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</si>
  <si>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</si>
  <si>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</si>
  <si>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</si>
  <si>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</si>
  <si>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</si>
  <si>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</si>
  <si>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</si>
  <si>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</si>
  <si>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</si>
  <si>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</si>
  <si>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</si>
  <si>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</si>
  <si>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</si>
  <si>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</si>
  <si>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</si>
  <si>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</si>
  <si>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</si>
  <si>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</si>
  <si>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</si>
  <si>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</si>
  <si>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</si>
  <si>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</si>
  <si>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</si>
  <si>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</si>
  <si>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</si>
  <si>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</si>
  <si>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</si>
  <si>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</si>
  <si>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</si>
  <si>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</si>
  <si>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</si>
  <si>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</si>
  <si>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</si>
  <si>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</si>
  <si>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</si>
  <si>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</si>
  <si>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</si>
  <si>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</si>
  <si>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</si>
  <si>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</si>
  <si>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</si>
  <si>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</si>
  <si>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</si>
  <si>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</si>
  <si>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</si>
  <si>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</si>
  <si>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</si>
  <si>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</si>
  <si>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</si>
  <si>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</si>
  <si>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</si>
  <si>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</si>
  <si>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</si>
  <si>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</si>
  <si>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</si>
  <si>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</si>
  <si>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</si>
  <si>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</si>
  <si>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</si>
  <si>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</si>
  <si>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</si>
  <si>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</si>
  <si>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</si>
  <si>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</si>
  <si>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</si>
  <si>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</si>
  <si>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</si>
  <si>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</si>
  <si>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</si>
  <si>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</si>
  <si>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</si>
  <si>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</si>
  <si>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</si>
  <si>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</si>
  <si>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</si>
  <si>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</si>
  <si>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</si>
  <si>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</si>
  <si>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</si>
  <si>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</si>
  <si>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</si>
  <si>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</si>
  <si>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</si>
  <si>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</si>
  <si>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</si>
  <si>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</si>
  <si>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</si>
  <si>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</si>
  <si>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</si>
  <si>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</si>
  <si>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</si>
  <si>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</si>
  <si>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</si>
  <si>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</si>
  <si>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</si>
  <si>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</si>
  <si>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</si>
  <si>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</si>
  <si>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</si>
  <si>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</si>
  <si>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</si>
  <si>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</si>
  <si>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</si>
  <si>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</si>
  <si>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</si>
  <si>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</si>
  <si>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</si>
  <si>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</si>
  <si>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</si>
  <si>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</si>
  <si>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</si>
  <si>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</si>
  <si>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</si>
  <si>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</si>
  <si>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</si>
  <si>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</si>
  <si>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</si>
  <si>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</si>
  <si>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</si>
  <si>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</si>
  <si>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</si>
  <si>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</si>
  <si>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</si>
  <si>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</si>
  <si>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</si>
  <si>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</si>
  <si>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</si>
  <si>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</si>
  <si>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</si>
  <si>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</si>
  <si>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</si>
  <si>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</si>
  <si>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</si>
  <si>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</si>
  <si>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</si>
  <si>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</si>
  <si>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</si>
  <si>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</si>
  <si>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</si>
  <si>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</si>
  <si>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</si>
  <si>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</si>
  <si>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</si>
  <si>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</si>
  <si>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</si>
  <si>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</si>
  <si>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</si>
  <si>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</si>
  <si>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</si>
  <si>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</si>
  <si>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</si>
  <si>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</si>
  <si>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</si>
  <si>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</si>
  <si>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</si>
  <si>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</si>
  <si>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</si>
  <si>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</si>
  <si>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</si>
  <si>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</si>
  <si>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</si>
  <si>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</si>
  <si>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</si>
  <si>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</si>
  <si>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</si>
  <si>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</si>
  <si>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</si>
  <si>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</si>
  <si>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</si>
  <si>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</si>
  <si>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</si>
  <si>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</si>
  <si>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</si>
  <si>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</si>
  <si>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</si>
  <si>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</si>
  <si>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</si>
  <si>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</si>
  <si>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</si>
  <si>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</si>
  <si>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</si>
  <si>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</si>
  <si>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</si>
  <si>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</si>
  <si>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</si>
  <si>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</si>
  <si>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</si>
  <si>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</si>
  <si>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</si>
  <si>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</si>
  <si>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</si>
  <si>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</si>
  <si>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</si>
  <si>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</si>
  <si>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</si>
  <si>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</si>
  <si>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</si>
  <si>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</si>
  <si>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</si>
  <si>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</si>
  <si>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</si>
  <si>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</si>
  <si>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</si>
  <si>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</si>
  <si>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</si>
  <si>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</si>
  <si>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</si>
  <si>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</si>
  <si>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</si>
  <si>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</si>
  <si>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</si>
  <si>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</si>
  <si>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</si>
  <si>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</si>
  <si>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</si>
  <si>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</si>
  <si>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</si>
  <si>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</si>
  <si>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</si>
  <si>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</si>
  <si>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</si>
  <si>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</si>
  <si>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</si>
  <si>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</si>
  <si>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</si>
  <si>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</si>
  <si>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</si>
  <si>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</si>
  <si>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</si>
  <si>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</si>
  <si>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</si>
  <si>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</si>
  <si>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</si>
  <si>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</si>
  <si>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</si>
  <si>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</si>
  <si>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</si>
  <si>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</si>
  <si>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</si>
  <si>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</si>
  <si>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</si>
  <si>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</si>
  <si>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</si>
  <si>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</si>
  <si>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</si>
  <si>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</si>
  <si>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</si>
  <si>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</si>
  <si>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</si>
  <si>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</si>
  <si>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</si>
  <si>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</si>
  <si>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</si>
  <si>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</si>
  <si>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</si>
  <si>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</si>
  <si>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</si>
  <si>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</si>
  <si>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</si>
  <si>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</si>
  <si>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</si>
  <si>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</si>
  <si>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</si>
  <si>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</si>
  <si>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</si>
  <si>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</si>
  <si>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</si>
  <si>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</si>
  <si>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</si>
  <si>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</si>
  <si>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</si>
  <si>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</si>
  <si>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</si>
  <si>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</si>
  <si>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</si>
  <si>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</si>
  <si>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</si>
  <si>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</si>
  <si>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</si>
  <si>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</si>
  <si>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</si>
  <si>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</si>
  <si>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</si>
  <si>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</si>
  <si>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</si>
  <si>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</si>
  <si>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</si>
  <si>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</si>
  <si>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</si>
  <si>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</si>
  <si>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</si>
  <si>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</si>
  <si>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</si>
  <si>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</si>
  <si>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</si>
  <si>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</si>
  <si>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</si>
  <si>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</si>
  <si>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</si>
  <si>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</si>
  <si>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</si>
  <si>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</si>
  <si>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</si>
  <si>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</si>
  <si>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</si>
  <si>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</si>
  <si>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</si>
  <si>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</si>
  <si>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</si>
  <si>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</si>
  <si>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</si>
  <si>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</si>
  <si>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</si>
  <si>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</si>
  <si>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</si>
  <si>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</si>
  <si>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</si>
  <si>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</si>
  <si>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</si>
  <si>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</si>
  <si>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</si>
  <si>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</si>
  <si>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</si>
  <si>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</si>
  <si>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</si>
  <si>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</si>
  <si>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</si>
  <si>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</si>
  <si>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</si>
  <si>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</si>
  <si>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</si>
  <si>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</si>
  <si>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</si>
  <si>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</si>
  <si>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</si>
  <si>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</si>
  <si>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</si>
  <si>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</si>
  <si>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</si>
  <si>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</si>
  <si>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</si>
  <si>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</si>
  <si>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</si>
  <si>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</si>
  <si>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</si>
  <si>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</si>
  <si>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</si>
  <si>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</si>
  <si>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</si>
  <si>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</si>
  <si>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</si>
  <si>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</si>
  <si>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</si>
  <si>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</si>
  <si>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</si>
  <si>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</si>
  <si>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</si>
  <si>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</si>
  <si>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</si>
  <si>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</si>
  <si>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</si>
  <si>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</si>
  <si>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</si>
  <si>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</si>
  <si>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</si>
  <si>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</si>
  <si>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</si>
  <si>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</si>
  <si>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</si>
  <si>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</si>
  <si>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</si>
  <si>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</si>
  <si>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</si>
  <si>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</si>
  <si>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</si>
  <si>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</si>
  <si>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</si>
  <si>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</si>
  <si>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</si>
  <si>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</si>
  <si>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</si>
  <si>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</si>
  <si>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</si>
  <si>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</si>
  <si>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</si>
  <si>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</si>
  <si>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</si>
  <si>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</si>
  <si>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</si>
  <si>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</si>
  <si>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</si>
  <si>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</si>
  <si>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</si>
  <si>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</si>
  <si>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</si>
  <si>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</si>
  <si>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</si>
  <si>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</si>
  <si>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</si>
  <si>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</si>
  <si>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</si>
  <si>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</si>
  <si>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</si>
  <si>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</si>
  <si>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</si>
  <si>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</si>
  <si>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</si>
  <si>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</si>
  <si>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</si>
  <si>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</si>
  <si>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</si>
  <si>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</si>
  <si>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</si>
  <si>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</si>
  <si>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</si>
  <si>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</si>
  <si>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</si>
  <si>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</si>
  <si>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</si>
  <si>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</si>
  <si>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</si>
  <si>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</si>
  <si>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</si>
  <si>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</si>
  <si>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</si>
  <si>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</si>
  <si>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</si>
  <si>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</si>
  <si>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</si>
  <si>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</si>
  <si>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</si>
  <si>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</si>
  <si>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</si>
  <si>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</si>
  <si>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</si>
  <si>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</si>
  <si>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</si>
  <si>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</si>
  <si>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</si>
  <si>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</si>
  <si>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</si>
  <si>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</si>
  <si>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</si>
  <si>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</si>
  <si>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</si>
  <si>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</si>
  <si>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</si>
  <si>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</si>
  <si>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</si>
  <si>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</si>
  <si>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</si>
  <si>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</si>
  <si>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</si>
  <si>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</si>
  <si>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</si>
  <si>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</si>
  <si>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</si>
  <si>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</si>
  <si>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</si>
  <si>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</si>
  <si>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</si>
  <si>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</si>
  <si>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</si>
  <si>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</si>
  <si>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</si>
  <si>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</si>
  <si>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</si>
  <si>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</si>
  <si>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</si>
  <si>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</si>
  <si>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</si>
  <si>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</si>
  <si>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</si>
  <si>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</si>
  <si>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</si>
  <si>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</si>
  <si>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</si>
  <si>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</si>
  <si>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</si>
  <si>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</si>
  <si>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</si>
  <si>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</si>
  <si>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</si>
  <si>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</si>
  <si>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</si>
  <si>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</si>
  <si>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</si>
  <si>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</si>
  <si>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</si>
  <si>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</si>
  <si>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</si>
  <si>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</si>
  <si>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</si>
  <si>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</si>
  <si>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</si>
  <si>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</si>
  <si>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</si>
  <si>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</si>
  <si>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</si>
  <si>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</si>
  <si>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</si>
  <si>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</si>
  <si>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</si>
  <si>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</si>
  <si>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</si>
  <si>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</si>
  <si>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</si>
  <si>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</si>
  <si>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</si>
  <si>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</si>
  <si>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</si>
  <si>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</si>
  <si>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</si>
  <si>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</si>
  <si>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</si>
  <si>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</si>
  <si>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</si>
  <si>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</si>
  <si>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</si>
  <si>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</si>
  <si>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</si>
  <si>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</si>
  <si>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</si>
  <si>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</si>
  <si>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</si>
  <si>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</si>
  <si>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</si>
  <si>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</si>
  <si>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</si>
  <si>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</si>
  <si>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</si>
  <si>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</si>
  <si>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</si>
  <si>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</si>
  <si>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</si>
  <si>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</si>
  <si>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</si>
  <si>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</si>
  <si>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</si>
  <si>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</si>
  <si>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</si>
  <si>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</si>
  <si>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</si>
  <si>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</si>
  <si>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</si>
  <si>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</si>
  <si>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</si>
  <si>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</si>
  <si>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</si>
  <si>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</si>
  <si>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</si>
  <si>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</si>
  <si>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</si>
  <si>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</si>
  <si>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</si>
  <si>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</si>
  <si>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</si>
  <si>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</si>
  <si>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</si>
  <si>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</si>
  <si>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</si>
  <si>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</si>
  <si>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</si>
  <si>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</si>
  <si>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</si>
  <si>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</si>
  <si>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</si>
  <si>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</si>
  <si>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</si>
  <si>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</si>
  <si>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</si>
  <si>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</si>
  <si>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</si>
  <si>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</si>
  <si>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</si>
  <si>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</si>
  <si>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</si>
  <si>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</si>
  <si>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</si>
  <si>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</si>
  <si>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</si>
  <si>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</si>
  <si>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</si>
  <si>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</si>
  <si>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</si>
  <si>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</si>
  <si>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</si>
  <si>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</si>
  <si>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</si>
  <si>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</si>
  <si>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</si>
  <si>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</si>
  <si>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</si>
  <si>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</si>
  <si>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</si>
  <si>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</si>
  <si>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</si>
  <si>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</si>
  <si>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</si>
  <si>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</si>
  <si>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</si>
  <si>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</si>
  <si>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</si>
  <si>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</si>
  <si>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</si>
  <si>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</si>
  <si>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</si>
  <si>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</si>
  <si>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</si>
  <si>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</si>
  <si>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</si>
  <si>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</si>
  <si>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</si>
  <si>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</si>
  <si>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</si>
  <si>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</si>
  <si>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</si>
  <si>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</si>
  <si>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</si>
  <si>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</si>
  <si>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</si>
  <si>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</si>
  <si>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</si>
  <si>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</si>
  <si>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</si>
  <si>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</si>
  <si>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</si>
  <si>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</si>
  <si>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</si>
  <si>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</si>
  <si>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</si>
  <si>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</si>
  <si>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</si>
  <si>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</si>
  <si>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</si>
  <si>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</si>
  <si>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</si>
  <si>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</si>
  <si>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</si>
  <si>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</si>
  <si>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</si>
  <si>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</si>
  <si>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</si>
  <si>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</si>
  <si>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</si>
  <si>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</si>
  <si>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</si>
  <si>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</si>
  <si>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</si>
  <si>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</si>
  <si>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</si>
  <si>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</si>
  <si>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</si>
  <si>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</si>
  <si>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</si>
  <si>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</si>
  <si>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</si>
  <si>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</si>
  <si>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</si>
  <si>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</si>
  <si>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</si>
  <si>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</si>
  <si>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</si>
  <si>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</si>
  <si>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</si>
  <si>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</si>
  <si>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</si>
  <si>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</si>
  <si>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</si>
  <si>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</si>
  <si>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</si>
  <si>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</si>
  <si>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</si>
  <si>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</si>
  <si>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</si>
  <si>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</si>
  <si>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</si>
  <si>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</si>
  <si>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</si>
  <si>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</si>
  <si>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</si>
  <si>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</si>
  <si>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</si>
  <si>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</si>
  <si>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</si>
  <si>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</si>
  <si>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</si>
  <si>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</si>
  <si>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</si>
  <si>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</si>
  <si>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</si>
  <si>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</si>
  <si>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</si>
  <si>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</si>
  <si>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</si>
  <si>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</si>
  <si>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</si>
  <si>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</si>
  <si>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</si>
  <si>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</si>
  <si>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</si>
  <si>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</si>
  <si>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</si>
  <si>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</si>
  <si>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</si>
  <si>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</si>
  <si>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</si>
  <si>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</si>
  <si>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</si>
  <si>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</si>
  <si>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</si>
  <si>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</si>
  <si>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</si>
  <si>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</si>
  <si>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</si>
  <si>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</si>
  <si>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</si>
  <si>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</si>
  <si>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</si>
  <si>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</si>
  <si>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</si>
  <si>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</si>
  <si>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</si>
  <si>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</si>
  <si>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</si>
  <si>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</si>
  <si>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</si>
  <si>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</si>
  <si>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</si>
  <si>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</si>
  <si>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</si>
  <si>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</si>
  <si>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</si>
  <si>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</si>
  <si>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</si>
  <si>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</si>
  <si>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</si>
  <si>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</si>
  <si>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</si>
  <si>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</si>
  <si>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</si>
  <si>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</si>
  <si>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</si>
  <si>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</si>
  <si>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</si>
  <si>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</si>
  <si>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</si>
  <si>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</si>
  <si>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</si>
  <si>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</si>
  <si>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</si>
  <si>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</si>
  <si>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</si>
  <si>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</si>
  <si>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</si>
  <si>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</si>
  <si>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</si>
  <si>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</si>
  <si>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</si>
  <si>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</si>
  <si>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</si>
  <si>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</si>
  <si>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</si>
  <si>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</si>
  <si>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</si>
  <si>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</si>
  <si>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</si>
  <si>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</si>
  <si>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</si>
  <si>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</si>
  <si>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</si>
  <si>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</si>
  <si>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</si>
  <si>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</si>
  <si>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</si>
  <si>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</si>
  <si>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</si>
  <si>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</si>
  <si>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</si>
  <si>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</si>
  <si>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</si>
  <si>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</si>
  <si>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</si>
  <si>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</si>
  <si>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</si>
  <si>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</si>
  <si>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</si>
  <si>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</si>
  <si>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</si>
  <si>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</si>
  <si>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</si>
  <si>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</si>
  <si>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</si>
  <si>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</si>
  <si>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</si>
  <si>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</si>
  <si>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</si>
  <si>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</si>
  <si>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</si>
  <si>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</si>
  <si>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</si>
  <si>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</si>
  <si>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</si>
  <si>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</si>
  <si>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</si>
  <si>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</si>
  <si>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</si>
  <si>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</si>
  <si>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</si>
  <si>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</si>
  <si>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</si>
  <si>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</si>
  <si>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</si>
  <si>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</si>
  <si>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</si>
  <si>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</si>
  <si>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</si>
  <si>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</si>
  <si>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</si>
  <si>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</si>
  <si>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</si>
  <si>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</si>
  <si>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</si>
  <si>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</si>
  <si>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</si>
  <si>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</si>
  <si>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</si>
  <si>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</si>
  <si>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</si>
  <si>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</si>
  <si>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</si>
  <si>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</si>
  <si>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</si>
  <si>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</si>
  <si>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</si>
  <si>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</si>
  <si>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</si>
  <si>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</si>
  <si>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</si>
  <si>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</si>
  <si>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</si>
  <si>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</si>
  <si>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</si>
  <si>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</si>
  <si>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</si>
  <si>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</si>
  <si>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</si>
  <si>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</si>
  <si>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</si>
  <si>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</si>
  <si>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</si>
  <si>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</si>
  <si>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</si>
  <si>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</si>
  <si>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</si>
  <si>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</si>
  <si>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</si>
  <si>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</si>
  <si>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</si>
  <si>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</si>
  <si>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</si>
  <si>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</si>
  <si>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</si>
  <si>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</si>
  <si>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</si>
  <si>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</si>
  <si>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</si>
  <si>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</si>
  <si>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</si>
  <si>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</si>
  <si>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</si>
  <si>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</si>
  <si>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</si>
  <si>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</si>
  <si>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</si>
  <si>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</si>
  <si>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</si>
  <si>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</si>
  <si>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</si>
  <si>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</si>
  <si>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</si>
  <si>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</si>
  <si>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</si>
  <si>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</si>
  <si>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</si>
  <si>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</si>
  <si>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</si>
  <si>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</si>
  <si>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</si>
  <si>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</si>
  <si>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</si>
  <si>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</si>
  <si>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</si>
  <si>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</si>
  <si>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</si>
  <si>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</si>
  <si>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</si>
  <si>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</si>
  <si>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</si>
  <si>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</si>
  <si>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</si>
  <si>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</si>
  <si>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</si>
  <si>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</si>
  <si>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</si>
  <si>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</si>
  <si>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</si>
  <si>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</si>
  <si>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</si>
  <si>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</si>
  <si>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</si>
  <si>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</si>
  <si>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</si>
  <si>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</si>
  <si>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</si>
  <si>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</si>
  <si>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</si>
  <si>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</si>
  <si>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</si>
  <si>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</si>
  <si>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</si>
  <si>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</si>
  <si>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</si>
  <si>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</si>
  <si>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</si>
  <si>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</si>
  <si>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</si>
  <si>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</si>
  <si>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</si>
  <si>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</si>
  <si>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</si>
  <si>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</si>
  <si>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</si>
  <si>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</si>
  <si>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</si>
  <si>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</si>
  <si>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</si>
  <si>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</si>
  <si>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</si>
  <si>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</si>
  <si>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</si>
  <si>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</si>
  <si>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</si>
  <si>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</si>
  <si>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</si>
  <si>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</si>
  <si>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</si>
  <si>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</si>
  <si>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</si>
  <si>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</si>
  <si>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</si>
  <si>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</si>
  <si>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</si>
  <si>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</si>
  <si>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</si>
  <si>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</si>
  <si>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</si>
  <si>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</si>
  <si>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</si>
  <si>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</si>
  <si>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</si>
  <si>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</si>
  <si>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</si>
  <si>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</si>
  <si>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</si>
  <si>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</si>
  <si>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</si>
  <si>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</si>
  <si>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</si>
  <si>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</si>
  <si>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</si>
  <si>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</si>
  <si>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</si>
  <si>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</si>
  <si>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</si>
  <si>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</si>
  <si>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</si>
  <si>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</si>
  <si>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</si>
  <si>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</si>
  <si>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</si>
  <si>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</si>
  <si>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</si>
  <si>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</si>
  <si>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</si>
  <si>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</si>
  <si>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</si>
  <si>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</si>
  <si>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</si>
  <si>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</si>
  <si>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</si>
  <si>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</si>
  <si>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</si>
  <si>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</si>
  <si>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</si>
  <si>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</si>
  <si>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</si>
  <si>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</si>
  <si>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</si>
  <si>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</si>
  <si>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</si>
  <si>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</si>
  <si>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</si>
  <si>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</si>
  <si>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</si>
  <si>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</si>
  <si>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</si>
  <si>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</si>
  <si>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</si>
  <si>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</si>
  <si>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</si>
  <si>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</si>
  <si>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</si>
  <si>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</si>
  <si>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</si>
  <si>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</si>
  <si>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</si>
  <si>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</si>
  <si>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</si>
  <si>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</si>
  <si>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</si>
  <si>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</si>
  <si>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</si>
  <si>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</si>
  <si>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</si>
  <si>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</si>
  <si>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</si>
  <si>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</si>
  <si>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</si>
  <si>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</si>
  <si>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</si>
  <si>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</si>
  <si>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</si>
  <si>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</si>
  <si>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</si>
  <si>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</si>
  <si>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</si>
  <si>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</si>
  <si>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</si>
  <si>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</si>
  <si>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</si>
  <si>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</si>
  <si>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</si>
  <si>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</si>
  <si>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</si>
  <si>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</si>
  <si>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</si>
  <si>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</si>
  <si>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</si>
  <si>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</si>
  <si>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</si>
  <si>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</si>
  <si>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</si>
  <si>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</si>
  <si>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</si>
  <si>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</si>
  <si>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</si>
  <si>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</si>
  <si>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</si>
  <si>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</si>
  <si>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</si>
  <si>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</si>
  <si>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</si>
  <si>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</si>
  <si>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</si>
  <si>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</si>
  <si>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</si>
  <si>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</si>
  <si>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</si>
  <si>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</si>
  <si>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</si>
  <si>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</si>
  <si>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</si>
  <si>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</si>
  <si>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</si>
  <si>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</si>
  <si>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</si>
  <si>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</si>
  <si>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</si>
  <si>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</si>
  <si>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</si>
  <si>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</si>
  <si>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</si>
  <si>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</si>
  <si>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</si>
  <si>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</si>
  <si>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</si>
  <si>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</si>
  <si>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</si>
  <si>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</si>
  <si>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</si>
  <si>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</si>
  <si>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</si>
  <si>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</si>
  <si>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</si>
  <si>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</si>
  <si>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</si>
  <si>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</si>
  <si>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</si>
  <si>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</si>
  <si>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</si>
  <si>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</si>
  <si>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</si>
  <si>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</si>
  <si>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</si>
  <si>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</si>
  <si>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</si>
  <si>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</si>
  <si>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</si>
  <si>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</si>
  <si>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</si>
  <si>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</si>
  <si>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</si>
  <si>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</si>
  <si>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</si>
  <si>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</si>
  <si>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</si>
  <si>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</si>
  <si>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</si>
  <si>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</si>
  <si>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</si>
  <si>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</si>
  <si>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</si>
  <si>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</si>
  <si>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</si>
  <si>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</si>
  <si>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</si>
  <si>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</si>
  <si>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</si>
  <si>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</si>
  <si>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</si>
  <si>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</si>
  <si>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</si>
  <si>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</si>
  <si>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</si>
  <si>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</si>
  <si>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</si>
  <si>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</si>
  <si>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</si>
  <si>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</si>
  <si>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</si>
  <si>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</si>
  <si>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</si>
  <si>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</si>
  <si>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</si>
  <si>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</si>
  <si>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</si>
  <si>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</si>
  <si>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</si>
  <si>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</si>
  <si>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</si>
  <si>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</si>
  <si>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</si>
  <si>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</si>
  <si>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</si>
  <si>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</si>
  <si>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</si>
  <si>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</si>
  <si>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</si>
  <si>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</si>
  <si>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</si>
  <si>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</si>
  <si>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</si>
  <si>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</si>
  <si>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</si>
  <si>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</si>
  <si>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</si>
  <si>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</si>
  <si>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</si>
  <si>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</si>
  <si>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</si>
  <si>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</si>
  <si>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</si>
  <si>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</si>
  <si>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</si>
  <si>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</si>
  <si>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</si>
  <si>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</si>
  <si>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</si>
  <si>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</si>
  <si>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</si>
  <si>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</si>
  <si>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</si>
  <si>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</si>
  <si>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</si>
  <si>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</si>
  <si>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</si>
  <si>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</si>
  <si>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</si>
  <si>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</si>
  <si>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</si>
  <si>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</si>
  <si>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</si>
  <si>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</si>
  <si>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</si>
  <si>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</si>
  <si>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</si>
  <si>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</si>
  <si>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</si>
  <si>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</si>
  <si>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</si>
  <si>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</si>
  <si>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</si>
  <si>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</si>
  <si>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</si>
  <si>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</si>
  <si>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</si>
  <si>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</si>
  <si>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</si>
  <si>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</si>
  <si>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</si>
  <si>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</si>
  <si>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</si>
  <si>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</si>
  <si>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</si>
  <si>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</si>
  <si>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</si>
  <si>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</si>
  <si>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</si>
  <si>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</si>
  <si>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</si>
  <si>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</si>
  <si>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</si>
  <si>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</si>
  <si>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</si>
  <si>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</si>
  <si>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</si>
  <si>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</si>
  <si>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</si>
  <si>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</si>
  <si>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</si>
  <si>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</si>
  <si>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</si>
  <si>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</si>
  <si>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</si>
  <si>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</si>
  <si>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</si>
  <si>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</si>
  <si>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</si>
  <si>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</si>
  <si>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</si>
  <si>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</si>
  <si>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</si>
  <si>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</si>
  <si>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</si>
  <si>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</si>
  <si>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</si>
  <si>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</si>
  <si>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</si>
  <si>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</si>
  <si>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</si>
  <si>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</si>
  <si>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</si>
  <si>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</si>
  <si>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</si>
  <si>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</si>
  <si>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</si>
  <si>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</si>
  <si>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</si>
  <si>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</si>
  <si>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</si>
  <si>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</si>
  <si>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</si>
  <si>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</si>
  <si>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</si>
  <si>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</si>
  <si>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</si>
  <si>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</si>
  <si>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</si>
  <si>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</si>
  <si>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</si>
  <si>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</si>
  <si>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</si>
  <si>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</si>
  <si>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</si>
  <si>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</si>
  <si>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</si>
  <si>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</si>
  <si>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</si>
  <si>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</si>
  <si>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</si>
  <si>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</si>
  <si>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</si>
  <si>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</si>
  <si>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</si>
  <si>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</si>
  <si>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</si>
  <si>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</si>
  <si>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</si>
  <si>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</si>
  <si>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</si>
  <si>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</si>
  <si>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</si>
  <si>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</si>
  <si>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</si>
  <si>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</si>
  <si>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</si>
  <si>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</si>
  <si>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</si>
  <si>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</si>
  <si>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</si>
  <si>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</si>
  <si>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</si>
  <si>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</si>
  <si>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</si>
  <si>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</si>
  <si>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</si>
  <si>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</si>
  <si>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</si>
  <si>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</si>
  <si>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</si>
  <si>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</si>
  <si>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</si>
  <si>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</si>
  <si>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</si>
  <si>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</si>
  <si>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</si>
  <si>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</si>
  <si>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</si>
  <si>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</si>
  <si>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</si>
  <si>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</si>
  <si>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</si>
  <si>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</si>
  <si>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</si>
  <si>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</si>
  <si>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</si>
  <si>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</si>
  <si>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</si>
  <si>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</si>
  <si>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</si>
  <si>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</si>
  <si>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</si>
  <si>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</si>
  <si>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</si>
  <si>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</si>
  <si>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</si>
  <si>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</si>
  <si>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</si>
  <si>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</si>
  <si>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</si>
  <si>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</si>
  <si>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</si>
  <si>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</si>
  <si>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</si>
  <si>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</si>
  <si>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</si>
  <si>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</si>
  <si>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</si>
  <si>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</si>
  <si>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</si>
  <si>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</si>
  <si>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</si>
  <si>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</si>
  <si>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</si>
  <si>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</si>
  <si>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</si>
  <si>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</si>
  <si>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</si>
  <si>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</si>
  <si>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</si>
  <si>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</si>
  <si>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</si>
  <si>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</si>
  <si>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</si>
  <si>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</si>
  <si>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</si>
  <si>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</si>
  <si>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</si>
  <si>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</si>
  <si>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</si>
  <si>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</si>
  <si>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</si>
  <si>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</si>
  <si>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</si>
  <si>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</si>
  <si>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</si>
  <si>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</si>
  <si>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</si>
  <si>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</si>
  <si>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</si>
  <si>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</si>
  <si>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</si>
  <si>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</si>
  <si>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</si>
  <si>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</si>
  <si>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</si>
  <si>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</si>
  <si>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</si>
  <si>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</si>
  <si>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</si>
  <si>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</si>
  <si>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</si>
  <si>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</si>
  <si>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</si>
  <si>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</si>
  <si>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</si>
  <si>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</si>
  <si>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</si>
  <si>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</si>
  <si>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</si>
  <si>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</si>
  <si>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</si>
  <si>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</si>
  <si>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</si>
  <si>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</si>
  <si>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</si>
  <si>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</si>
  <si>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</si>
  <si>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</si>
  <si>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</si>
  <si>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</si>
  <si>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</si>
  <si>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</si>
  <si>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</si>
  <si>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</si>
  <si>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</si>
  <si>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</si>
  <si>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</si>
  <si>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</si>
  <si>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</si>
  <si>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</si>
  <si>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</si>
  <si>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</si>
  <si>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</si>
  <si>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</si>
  <si>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</si>
  <si>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</si>
  <si>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</si>
  <si>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</si>
  <si>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</si>
  <si>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</si>
  <si>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</si>
  <si>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</si>
  <si>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</si>
  <si>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</si>
  <si>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</si>
  <si>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</si>
  <si>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</si>
  <si>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</si>
  <si>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</si>
  <si>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</si>
  <si>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</si>
  <si>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</si>
  <si>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</si>
  <si>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</si>
  <si>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</si>
  <si>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</si>
  <si>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</si>
  <si>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</si>
  <si>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</si>
  <si>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</si>
  <si>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</si>
  <si>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</si>
  <si>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</si>
  <si>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</si>
  <si>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</si>
  <si>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</si>
  <si>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</si>
  <si>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</si>
  <si>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</si>
  <si>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</si>
  <si>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</si>
  <si>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</si>
  <si>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</si>
  <si>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</si>
  <si>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</si>
  <si>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</si>
  <si>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</si>
  <si>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</si>
  <si>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</si>
  <si>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</si>
  <si>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</si>
  <si>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</si>
  <si>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</si>
  <si>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</si>
  <si>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</si>
  <si>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</si>
  <si>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</si>
  <si>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</si>
  <si>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</si>
  <si>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</si>
  <si>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</si>
  <si>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</si>
  <si>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</si>
  <si>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</si>
  <si>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</si>
  <si>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</si>
  <si>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</si>
  <si>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</si>
  <si>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</si>
  <si>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</si>
  <si>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</si>
  <si>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</si>
  <si>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</si>
  <si>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</si>
  <si>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</si>
  <si>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</si>
  <si>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</si>
  <si>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</si>
  <si>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</si>
  <si>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</si>
  <si>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</si>
  <si>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</si>
  <si>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</si>
  <si>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</si>
  <si>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</si>
  <si>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</si>
  <si>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</si>
  <si>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</si>
  <si>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</si>
  <si>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</si>
  <si>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</si>
  <si>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</si>
  <si>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</si>
  <si>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</si>
  <si>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</si>
  <si>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</si>
  <si>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</si>
  <si>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</si>
  <si>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</si>
  <si>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</si>
  <si>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</si>
  <si>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</si>
  <si>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</si>
  <si>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</si>
  <si>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</si>
  <si>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</si>
  <si>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</si>
  <si>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</si>
  <si>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</si>
  <si>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</si>
  <si>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</si>
  <si>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</si>
  <si>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</si>
  <si>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</si>
  <si>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</si>
  <si>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</si>
  <si>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</si>
  <si>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</si>
  <si>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</si>
  <si>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</si>
  <si>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</si>
  <si>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</si>
  <si>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</si>
  <si>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</si>
  <si>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</si>
  <si>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</si>
  <si>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</si>
  <si>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</si>
  <si>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</si>
  <si>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</si>
  <si>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</si>
  <si>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</si>
  <si>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</si>
  <si>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</si>
  <si>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</si>
  <si>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</si>
  <si>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</si>
  <si>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</si>
  <si>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</si>
  <si>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</si>
  <si>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</si>
  <si>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</si>
  <si>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</si>
  <si>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</si>
  <si>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</si>
  <si>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</si>
  <si>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</si>
  <si>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</si>
  <si>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</si>
  <si>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</si>
  <si>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</si>
  <si>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</si>
  <si>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</si>
  <si>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</si>
  <si>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</si>
  <si>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</si>
  <si>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</si>
  <si>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</si>
  <si>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</si>
  <si>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</si>
  <si>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</si>
  <si>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</si>
  <si>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</si>
  <si>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</si>
  <si>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</si>
  <si>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</si>
  <si>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</si>
  <si>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</si>
  <si>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</si>
  <si>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</si>
  <si>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</si>
  <si>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</si>
  <si>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</si>
  <si>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</si>
  <si>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</si>
  <si>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</si>
  <si>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</si>
  <si>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</si>
  <si>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</si>
  <si>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</si>
  <si>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</si>
  <si>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</si>
  <si>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</si>
  <si>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</si>
  <si>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</si>
  <si>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</si>
  <si>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</si>
  <si>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</si>
  <si>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</si>
  <si>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</si>
  <si>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</si>
  <si>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</si>
  <si>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</si>
  <si>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</si>
  <si>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</si>
  <si>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</si>
  <si>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</si>
  <si>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</si>
  <si>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</si>
  <si>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</si>
  <si>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</si>
  <si>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</si>
  <si>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</si>
  <si>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</si>
  <si>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</si>
  <si>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</si>
  <si>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</si>
  <si>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</si>
  <si>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</si>
  <si>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</si>
  <si>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</si>
  <si>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</si>
  <si>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</si>
  <si>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</si>
  <si>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</si>
  <si>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</si>
  <si>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</si>
  <si>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</si>
  <si>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</si>
  <si>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</si>
  <si>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</si>
  <si>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</si>
  <si>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</si>
  <si>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</si>
  <si>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</si>
  <si>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</si>
  <si>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</si>
  <si>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</si>
  <si>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</si>
  <si>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</si>
  <si>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</si>
  <si>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</si>
  <si>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</si>
  <si>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</si>
  <si>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</si>
  <si>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</si>
  <si>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</si>
  <si>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</si>
  <si>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</si>
  <si>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</si>
  <si>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</si>
  <si>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</si>
  <si>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</si>
  <si>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</si>
  <si>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</si>
  <si>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</si>
  <si>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</si>
  <si>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</si>
  <si>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</si>
  <si>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</si>
  <si>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</si>
  <si>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</si>
  <si>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</si>
  <si>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</si>
  <si>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</si>
  <si>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</si>
  <si>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</si>
  <si>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</si>
  <si>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</si>
  <si>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</si>
  <si>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</si>
  <si>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</si>
  <si>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</si>
  <si>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</si>
  <si>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</si>
  <si>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</si>
  <si>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</si>
  <si>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</si>
  <si>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</si>
  <si>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</si>
  <si>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</si>
  <si>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</si>
  <si>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</si>
  <si>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</si>
  <si>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</si>
  <si>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</si>
  <si>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</si>
  <si>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</si>
  <si>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</si>
  <si>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</si>
  <si>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</si>
  <si>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</si>
  <si>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</si>
  <si>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</si>
  <si>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</si>
  <si>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</si>
  <si>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</si>
  <si>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</si>
  <si>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</si>
  <si>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</si>
  <si>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</si>
  <si>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</si>
  <si>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</si>
  <si>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</si>
  <si>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</si>
  <si>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</si>
  <si>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</si>
  <si>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</si>
  <si>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</si>
  <si>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</si>
  <si>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</si>
  <si>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</si>
  <si>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</si>
  <si>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</si>
  <si>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</si>
  <si>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</si>
  <si>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</si>
  <si>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</si>
  <si>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</si>
  <si>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</si>
  <si>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</si>
  <si>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</si>
  <si>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</si>
  <si>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</si>
  <si>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</si>
  <si>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</si>
  <si>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</si>
  <si>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</si>
  <si>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</si>
  <si>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</si>
  <si>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</si>
  <si>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</si>
  <si>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</si>
  <si>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</si>
  <si>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</si>
  <si>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</si>
  <si>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</si>
  <si>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</si>
  <si>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</si>
  <si>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</si>
  <si>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</si>
  <si>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</si>
  <si>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</si>
  <si>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</si>
  <si>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</si>
  <si>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</si>
  <si>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</si>
  <si>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</si>
  <si>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</si>
  <si>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</si>
  <si>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</si>
  <si>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</si>
  <si>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</si>
  <si>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</si>
  <si>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</si>
  <si>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</si>
  <si>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</si>
  <si>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</si>
  <si>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</si>
  <si>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</si>
  <si>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</si>
  <si>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</si>
  <si>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</si>
  <si>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</si>
  <si>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</si>
  <si>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</si>
  <si>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</si>
  <si>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</si>
  <si>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</si>
  <si>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</si>
  <si>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</si>
  <si>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</si>
  <si>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</si>
  <si>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</si>
  <si>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</si>
  <si>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</si>
  <si>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</si>
  <si>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</si>
  <si>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</si>
  <si>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</si>
  <si>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</si>
  <si>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</si>
  <si>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</si>
  <si>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</si>
  <si>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</si>
  <si>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</si>
  <si>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</si>
  <si>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</si>
  <si>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</si>
  <si>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</si>
  <si>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</si>
  <si>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</si>
  <si>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</si>
  <si>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</si>
  <si>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</si>
  <si>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</si>
  <si>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</si>
  <si>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</si>
  <si>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</si>
  <si>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</si>
  <si>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</si>
  <si>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</si>
  <si>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</si>
  <si>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</si>
  <si>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</si>
  <si>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</si>
  <si>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</si>
  <si>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</si>
  <si>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</si>
  <si>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</si>
  <si>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</si>
  <si>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</si>
  <si>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</si>
  <si>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</si>
  <si>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</si>
  <si>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</si>
  <si>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</si>
  <si>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</si>
  <si>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</si>
  <si>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</si>
  <si>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</si>
  <si>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</si>
  <si>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</si>
  <si>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</si>
  <si>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</si>
  <si>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</si>
  <si>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</si>
  <si>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</si>
  <si>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</si>
  <si>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</si>
  <si>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</si>
  <si>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</si>
  <si>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</si>
  <si>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</si>
  <si>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</si>
  <si>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</si>
  <si>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</si>
  <si>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</si>
  <si>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</si>
  <si>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</si>
  <si>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</si>
  <si>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</si>
  <si>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</si>
  <si>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</si>
  <si>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</si>
  <si>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</si>
  <si>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</si>
  <si>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</si>
  <si>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</si>
  <si>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</si>
  <si>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</si>
  <si>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</si>
  <si>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</si>
  <si>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</si>
  <si>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</si>
  <si>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</si>
  <si>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</si>
  <si>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</si>
  <si>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</si>
  <si>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</si>
  <si>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</si>
  <si>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</si>
  <si>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</si>
  <si>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</si>
  <si>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</si>
  <si>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</si>
  <si>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</si>
  <si>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</si>
  <si>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</si>
  <si>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</si>
  <si>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</si>
  <si>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</si>
  <si>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</si>
  <si>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</si>
  <si>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</si>
  <si>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</si>
  <si>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</si>
  <si>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</si>
  <si>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</si>
  <si>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</si>
  <si>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</si>
  <si>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</si>
  <si>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</si>
  <si>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</si>
  <si>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</si>
  <si>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</si>
  <si>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</si>
  <si>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</si>
  <si>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</si>
  <si>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</si>
  <si>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</si>
  <si>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</si>
  <si>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</si>
  <si>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</si>
  <si>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</si>
  <si>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</si>
  <si>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</si>
  <si>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</si>
  <si>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</si>
  <si>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</si>
  <si>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</si>
  <si>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</si>
  <si>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</si>
  <si>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</si>
  <si>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</si>
  <si>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</si>
  <si>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</si>
  <si>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</si>
  <si>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</si>
  <si>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</si>
  <si>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</si>
  <si>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</si>
  <si>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</si>
  <si>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</si>
  <si>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</si>
  <si>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</si>
  <si>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</si>
  <si>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</si>
  <si>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</si>
  <si>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</si>
  <si>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</si>
  <si>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</si>
  <si>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</si>
  <si>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</si>
  <si>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</si>
  <si>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</si>
  <si>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</si>
  <si>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</si>
  <si>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</si>
  <si>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</si>
  <si>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</si>
  <si>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</si>
  <si>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</si>
  <si>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</si>
  <si>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</si>
  <si>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</si>
  <si>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</si>
  <si>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</si>
  <si>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</si>
  <si>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</si>
  <si>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</si>
  <si>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</si>
  <si>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</si>
  <si>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</si>
  <si>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</si>
  <si>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</si>
  <si>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</si>
  <si>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</si>
  <si>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</si>
  <si>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</si>
  <si>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</si>
  <si>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</si>
  <si>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</si>
  <si>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</si>
  <si>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</si>
  <si>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</si>
  <si>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</si>
  <si>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</si>
  <si>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</si>
  <si>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</si>
  <si>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</si>
  <si>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</si>
  <si>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</si>
  <si>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</si>
  <si>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</si>
  <si>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</si>
  <si>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</si>
  <si>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</si>
  <si>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</si>
  <si>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</si>
  <si>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</si>
  <si>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</si>
  <si>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</si>
  <si>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</si>
  <si>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</si>
  <si>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</si>
  <si>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</si>
  <si>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</si>
  <si>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</si>
  <si>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</si>
  <si>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</si>
  <si>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</si>
  <si>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</si>
  <si>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</si>
  <si>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</si>
  <si>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</si>
  <si>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</si>
  <si>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</si>
  <si>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</si>
  <si>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</si>
  <si>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</si>
  <si>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</si>
  <si>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</si>
  <si>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</si>
  <si>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</si>
  <si>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</si>
  <si>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</si>
  <si>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</si>
  <si>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</si>
  <si>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</si>
  <si>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</si>
  <si>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</si>
  <si>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</si>
  <si>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</si>
  <si>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</si>
  <si>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</si>
  <si>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</si>
  <si>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</si>
  <si>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</si>
  <si>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</si>
  <si>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</si>
  <si>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</si>
  <si>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</si>
  <si>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</si>
  <si>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</si>
  <si>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</si>
  <si>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</si>
  <si>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</si>
  <si>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</si>
  <si>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</si>
  <si>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</si>
  <si>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</si>
  <si>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</si>
  <si>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</si>
  <si>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</si>
  <si>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</si>
  <si>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</si>
  <si>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</si>
  <si>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</si>
  <si>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</si>
  <si>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</si>
  <si>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</si>
  <si>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</si>
  <si>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</si>
  <si>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</si>
  <si>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</si>
  <si>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</si>
  <si>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</si>
  <si>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</si>
  <si>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</si>
  <si>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</si>
  <si>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</si>
  <si>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</si>
  <si>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</si>
  <si>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</si>
  <si>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</si>
  <si>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</si>
  <si>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</si>
  <si>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</si>
  <si>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</si>
  <si>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</si>
  <si>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</si>
  <si>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</si>
  <si>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</si>
  <si>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</si>
  <si>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</si>
  <si>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</si>
  <si>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</si>
  <si>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</si>
  <si>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</si>
  <si>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</si>
  <si>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</si>
  <si>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</si>
  <si>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</si>
  <si>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</si>
  <si>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</si>
  <si>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</si>
  <si>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</si>
  <si>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</si>
  <si>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</si>
  <si>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</si>
  <si>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</si>
  <si>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</si>
  <si>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</si>
  <si>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</si>
  <si>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</si>
  <si>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</si>
  <si>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</si>
  <si>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</si>
  <si>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</si>
  <si>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</si>
  <si>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</si>
  <si>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</si>
  <si>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</si>
  <si>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</si>
  <si>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</si>
  <si>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</si>
  <si>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</si>
  <si>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</si>
  <si>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</si>
  <si>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</si>
  <si>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</si>
  <si>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</si>
  <si>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</si>
  <si>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</si>
  <si>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</si>
  <si>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</si>
  <si>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</si>
  <si>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</si>
  <si>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</si>
  <si>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</si>
  <si>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</si>
  <si>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</si>
  <si>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</si>
  <si>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</si>
  <si>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</si>
  <si>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</si>
  <si>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</si>
  <si>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</si>
  <si>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</si>
  <si>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</si>
  <si>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</si>
  <si>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</si>
  <si>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</si>
  <si>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</si>
  <si>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</si>
  <si>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</si>
  <si>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</si>
  <si>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</si>
  <si>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</si>
  <si>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</si>
  <si>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</si>
  <si>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</si>
  <si>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</si>
  <si>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</si>
  <si>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</si>
  <si>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</si>
  <si>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</si>
  <si>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</si>
  <si>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</si>
  <si>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</si>
  <si>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</si>
  <si>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</si>
  <si>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</si>
  <si>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</si>
  <si>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</si>
  <si>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</si>
  <si>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</si>
  <si>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</si>
  <si>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</si>
  <si>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</si>
  <si>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</si>
  <si>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</si>
  <si>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</si>
  <si>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</si>
  <si>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</si>
  <si>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</si>
  <si>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</si>
  <si>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</si>
  <si>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</si>
  <si>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</si>
  <si>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</si>
  <si>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</si>
  <si>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</si>
  <si>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</si>
  <si>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</si>
  <si>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</si>
  <si>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</si>
  <si>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</si>
  <si>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</si>
  <si>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</si>
  <si>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</si>
  <si>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</si>
  <si>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</si>
  <si>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</si>
  <si>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</si>
  <si>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</si>
  <si>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</si>
  <si>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</si>
  <si>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</si>
  <si>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</si>
  <si>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</si>
  <si>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</si>
  <si>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</si>
  <si>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</si>
  <si>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</si>
  <si>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</si>
  <si>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</si>
  <si>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</si>
  <si>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</si>
  <si>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</si>
  <si>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</si>
  <si>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</si>
  <si>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</si>
  <si>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</si>
  <si>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</si>
  <si>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</si>
  <si>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</si>
  <si>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</si>
  <si>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</si>
  <si>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</si>
  <si>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</si>
  <si>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</si>
  <si>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</si>
  <si>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</si>
  <si>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</si>
  <si>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</si>
  <si>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</si>
  <si>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</si>
  <si>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</si>
  <si>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</si>
  <si>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</si>
  <si>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</si>
  <si>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</si>
  <si>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</si>
  <si>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</si>
  <si>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</si>
  <si>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</si>
  <si>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</si>
  <si>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</si>
  <si>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</si>
  <si>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</si>
  <si>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</si>
  <si>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</si>
  <si>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</si>
  <si>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</si>
  <si>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</si>
  <si>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</si>
  <si>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</si>
  <si>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</si>
  <si>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</si>
  <si>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</si>
  <si>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</si>
  <si>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</si>
  <si>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</si>
  <si>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</si>
  <si>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</si>
  <si>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</si>
  <si>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</si>
  <si>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</si>
  <si>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</si>
  <si>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</si>
  <si>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</si>
  <si>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</si>
  <si>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</si>
  <si>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</si>
  <si>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</si>
  <si>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</si>
  <si>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</si>
  <si>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</si>
  <si>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</si>
  <si>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</si>
  <si>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</si>
  <si>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</si>
  <si>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</si>
  <si>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</si>
  <si>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</si>
  <si>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</si>
  <si>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</si>
  <si>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</si>
  <si>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</si>
  <si>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</si>
  <si>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</si>
  <si>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</si>
  <si>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</si>
  <si>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</si>
  <si>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</si>
  <si>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</si>
  <si>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</si>
  <si>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</si>
  <si>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</si>
  <si>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</si>
  <si>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</si>
  <si>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</si>
  <si>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</si>
  <si>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</si>
  <si>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</si>
  <si>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</si>
  <si>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</si>
  <si>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</si>
  <si>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</si>
  <si>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</si>
  <si>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</si>
  <si>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</si>
  <si>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</si>
  <si>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</si>
  <si>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</si>
  <si>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</si>
  <si>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</si>
  <si>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</si>
  <si>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</si>
  <si>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</si>
  <si>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</si>
  <si>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</si>
  <si>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</si>
  <si>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</si>
  <si>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</si>
  <si>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</si>
  <si>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</si>
  <si>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</si>
  <si>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</si>
  <si>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</si>
  <si>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</si>
  <si>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</si>
  <si>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</si>
  <si>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</si>
  <si>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</si>
  <si>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</si>
  <si>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</si>
  <si>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</si>
  <si>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</si>
  <si>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</si>
  <si>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</si>
  <si>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</si>
  <si>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</si>
  <si>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</si>
  <si>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</si>
  <si>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</si>
  <si>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</si>
  <si>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</si>
  <si>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</si>
  <si>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</si>
  <si>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</si>
  <si>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</si>
  <si>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</si>
  <si>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</si>
  <si>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</si>
  <si>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</si>
  <si>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</si>
  <si>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</si>
  <si>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</si>
  <si>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</si>
  <si>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</si>
  <si>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</si>
  <si>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</si>
  <si>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</si>
  <si>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</si>
  <si>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</si>
  <si>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</si>
  <si>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</si>
  <si>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</si>
  <si>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</si>
  <si>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</si>
  <si>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</si>
  <si>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</si>
  <si>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</si>
  <si>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</si>
  <si>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</si>
  <si>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</si>
  <si>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</si>
  <si>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</si>
  <si>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</si>
  <si>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</si>
  <si>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</si>
  <si>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</si>
  <si>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</si>
  <si>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</si>
  <si>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</si>
  <si>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</si>
  <si>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</si>
  <si>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</si>
  <si>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</si>
  <si>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</si>
  <si>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</si>
  <si>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</si>
  <si>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</si>
  <si>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</si>
  <si>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</si>
  <si>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</si>
  <si>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</si>
  <si>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</si>
  <si>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</si>
  <si>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</si>
  <si>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</si>
  <si>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</si>
  <si>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</si>
  <si>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</si>
  <si>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</si>
  <si>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</si>
  <si>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</si>
  <si>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</si>
  <si>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</si>
  <si>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</si>
  <si>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</si>
  <si>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</si>
  <si>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</si>
  <si>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</si>
  <si>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</si>
  <si>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</si>
  <si>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</si>
  <si>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</si>
  <si>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</si>
  <si>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</si>
  <si>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</si>
  <si>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</si>
  <si>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</si>
  <si>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</si>
  <si>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</si>
  <si>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</si>
  <si>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</si>
  <si>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</si>
  <si>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</si>
  <si>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</si>
  <si>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</si>
  <si>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</si>
  <si>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</si>
  <si>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</si>
  <si>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</si>
  <si>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</si>
  <si>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</si>
  <si>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</si>
  <si>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</si>
  <si>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</si>
  <si>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</si>
  <si>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</si>
  <si>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</si>
  <si>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</si>
  <si>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</si>
  <si>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</si>
  <si>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</si>
  <si>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</si>
  <si>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</si>
  <si>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</si>
  <si>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</si>
  <si>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</si>
  <si>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</si>
  <si>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</si>
  <si>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</si>
  <si>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</si>
  <si>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</si>
  <si>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</si>
  <si>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</si>
  <si>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</si>
  <si>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</si>
  <si>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</si>
  <si>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</si>
  <si>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</si>
  <si>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</si>
  <si>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</si>
  <si>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</si>
  <si>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</si>
  <si>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</si>
  <si>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</si>
  <si>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</si>
  <si>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</si>
  <si>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</si>
  <si>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</si>
  <si>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</si>
  <si>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</si>
  <si>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</si>
  <si>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</si>
  <si>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</si>
  <si>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</si>
  <si>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</si>
  <si>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</si>
  <si>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</si>
  <si>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</si>
  <si>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</si>
  <si>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</si>
  <si>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</si>
  <si>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</si>
  <si>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</si>
  <si>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</si>
  <si>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</si>
  <si>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</si>
  <si>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</si>
  <si>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</si>
  <si>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</si>
  <si>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</si>
  <si>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</si>
  <si>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</si>
  <si>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</si>
  <si>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</si>
  <si>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</si>
  <si>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</si>
  <si>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</si>
  <si>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</si>
  <si>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</si>
  <si>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</si>
  <si>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</si>
  <si>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</si>
  <si>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</si>
  <si>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</si>
  <si>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</si>
  <si>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</si>
  <si>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</si>
  <si>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</si>
  <si>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</si>
  <si>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</si>
  <si>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</si>
  <si>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</si>
  <si>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</si>
  <si>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</si>
  <si>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</si>
  <si>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</si>
  <si>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</si>
  <si>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</si>
  <si>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</si>
  <si>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</si>
  <si>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</si>
  <si>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</si>
  <si>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</si>
  <si>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</si>
  <si>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</si>
  <si>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</si>
  <si>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</si>
  <si>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</si>
  <si>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</si>
  <si>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</si>
  <si>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</si>
  <si>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</si>
  <si>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</si>
  <si>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</si>
  <si>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</si>
  <si>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</si>
  <si>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</si>
  <si>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</si>
  <si>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</si>
  <si>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</si>
  <si>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</si>
  <si>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</si>
  <si>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</si>
  <si>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</si>
  <si>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</si>
  <si>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</si>
  <si>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</si>
  <si>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</si>
  <si>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</si>
  <si>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</si>
  <si>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</si>
  <si>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</si>
  <si>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</si>
  <si>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</si>
  <si>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</si>
  <si>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</si>
  <si>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</si>
  <si>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</si>
  <si>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</si>
  <si>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</si>
  <si>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</si>
  <si>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</si>
  <si>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</si>
  <si>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</si>
  <si>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</si>
  <si>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</si>
  <si>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</si>
  <si>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</si>
  <si>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</si>
  <si>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</si>
  <si>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</si>
  <si>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</si>
  <si>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</si>
  <si>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</si>
  <si>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</si>
  <si>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</si>
  <si>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</si>
  <si>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</si>
  <si>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</si>
  <si>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</si>
  <si>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</si>
  <si>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</si>
  <si>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</si>
  <si>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</si>
  <si>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</si>
  <si>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</si>
  <si>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</si>
  <si>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</si>
  <si>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</si>
  <si>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</si>
  <si>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</si>
  <si>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</si>
  <si>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</si>
  <si>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</si>
  <si>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</si>
  <si>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</si>
  <si>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</si>
  <si>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</si>
  <si>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</si>
  <si>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</si>
  <si>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</si>
  <si>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</si>
  <si>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</si>
  <si>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</si>
  <si>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</si>
  <si>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</si>
  <si>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</si>
  <si>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</si>
  <si>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</si>
  <si>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</si>
  <si>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</si>
  <si>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</si>
  <si>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</si>
  <si>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</si>
  <si>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</si>
  <si>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</si>
  <si>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</si>
  <si>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</si>
  <si>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</si>
  <si>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</si>
  <si>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</si>
  <si>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</si>
  <si>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</si>
  <si>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</si>
  <si>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</si>
  <si>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</si>
  <si>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</si>
  <si>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</si>
  <si>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</si>
  <si>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</si>
  <si>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</si>
  <si>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</si>
  <si>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</si>
  <si>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</si>
  <si>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</si>
  <si>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</si>
  <si>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</si>
  <si>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</si>
  <si>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</si>
  <si>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</si>
  <si>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</si>
  <si>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</si>
  <si>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</si>
  <si>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</si>
  <si>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</si>
  <si>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</si>
  <si>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</si>
  <si>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</si>
  <si>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</si>
  <si>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</si>
  <si>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</si>
  <si>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</si>
  <si>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</si>
  <si>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</si>
  <si>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</si>
  <si>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</si>
  <si>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</si>
  <si>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</si>
  <si>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</si>
  <si>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</si>
  <si>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</si>
  <si>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</si>
  <si>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</si>
  <si>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</si>
  <si>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</si>
  <si>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</si>
  <si>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</si>
  <si>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</si>
  <si>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</si>
  <si>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</si>
  <si>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</si>
  <si>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</si>
  <si>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</si>
  <si>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</si>
  <si>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</si>
  <si>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</si>
  <si>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</si>
  <si>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</si>
  <si>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</si>
  <si>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</si>
  <si>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</si>
  <si>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</si>
  <si>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</si>
  <si>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</si>
  <si>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</si>
  <si>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</si>
  <si>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</si>
  <si>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</si>
  <si>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</si>
  <si>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</si>
  <si>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</si>
  <si>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</si>
  <si>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</si>
  <si>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</si>
  <si>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</si>
  <si>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</si>
  <si>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</si>
  <si>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</si>
  <si>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</si>
  <si>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</si>
  <si>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</si>
  <si>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</si>
  <si>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</si>
  <si>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</si>
  <si>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</si>
  <si>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</si>
  <si>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</si>
  <si>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</si>
  <si>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</si>
  <si>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</si>
  <si>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</si>
  <si>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</si>
  <si>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</si>
  <si>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</si>
  <si>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</si>
  <si>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</si>
  <si>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</si>
  <si>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</si>
  <si>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</si>
  <si>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</si>
  <si>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</si>
  <si>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</si>
  <si>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</si>
  <si>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</si>
  <si>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</si>
  <si>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</si>
  <si>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</si>
  <si>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</si>
  <si>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</si>
  <si>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</si>
  <si>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</si>
  <si>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</si>
  <si>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</si>
  <si>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</si>
  <si>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</si>
  <si>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</si>
  <si>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</si>
  <si>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</si>
  <si>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</si>
  <si>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</si>
  <si>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</si>
  <si>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</si>
  <si>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</si>
  <si>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</si>
  <si>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</si>
  <si>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</si>
  <si>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</si>
  <si>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</si>
  <si>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</si>
  <si>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</si>
  <si>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</si>
  <si>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</si>
  <si>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</si>
  <si>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</si>
  <si>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</si>
  <si>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</si>
  <si>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</si>
  <si>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</si>
  <si>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</si>
  <si>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</si>
  <si>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</si>
  <si>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</si>
  <si>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</si>
  <si>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</si>
  <si>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</si>
  <si>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</si>
  <si>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</si>
  <si>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</si>
  <si>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</si>
  <si>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</si>
  <si>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</si>
  <si>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</si>
  <si>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</si>
  <si>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</si>
  <si>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</si>
  <si>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</si>
  <si>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</si>
  <si>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</si>
  <si>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</si>
  <si>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</si>
  <si>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</si>
  <si>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</si>
  <si>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</si>
  <si>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</si>
  <si>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</si>
  <si>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</si>
  <si>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</si>
  <si>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</si>
  <si>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</si>
  <si>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</si>
  <si>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</si>
  <si>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</si>
  <si>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</si>
  <si>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</si>
  <si>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</si>
  <si>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</si>
  <si>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</si>
  <si>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</si>
  <si>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</si>
  <si>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</si>
  <si>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</si>
  <si>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</si>
  <si>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</si>
  <si>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</si>
  <si>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</si>
  <si>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</si>
  <si>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</si>
  <si>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</si>
  <si>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</si>
  <si>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</si>
  <si>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</si>
  <si>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</si>
  <si>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</si>
  <si>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</si>
  <si>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</si>
  <si>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</si>
  <si>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</si>
  <si>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</si>
  <si>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</si>
  <si>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</si>
  <si>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</si>
  <si>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</si>
  <si>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</si>
  <si>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</si>
  <si>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</si>
  <si>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</si>
  <si>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</si>
  <si>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</si>
  <si>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</si>
  <si>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</si>
  <si>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</si>
  <si>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</si>
  <si>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</si>
  <si>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</si>
  <si>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</si>
  <si>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</si>
  <si>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</si>
  <si>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</si>
  <si>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</si>
  <si>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</si>
  <si>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</si>
  <si>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</si>
  <si>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</si>
  <si>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</si>
  <si>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</si>
  <si>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</si>
  <si>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</si>
  <si>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</si>
  <si>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</si>
  <si>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</si>
  <si>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</si>
  <si>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</si>
  <si>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</si>
  <si>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</si>
  <si>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</si>
  <si>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</si>
  <si>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</si>
  <si>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</si>
  <si>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</si>
  <si>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</si>
  <si>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</si>
  <si>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</si>
  <si>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</si>
  <si>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</si>
  <si>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</si>
  <si>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</si>
  <si>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</si>
  <si>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</si>
  <si>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</si>
  <si>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</si>
  <si>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</si>
  <si>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</si>
  <si>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</si>
  <si>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</si>
  <si>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</si>
  <si>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</si>
  <si>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</si>
  <si>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</si>
  <si>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</si>
  <si>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</si>
  <si>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</si>
  <si>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</si>
  <si>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</si>
  <si>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</si>
  <si>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</si>
  <si>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</si>
  <si>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</si>
  <si>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</si>
  <si>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</si>
  <si>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</si>
  <si>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</si>
  <si>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</si>
  <si>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</si>
  <si>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</si>
  <si>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</si>
  <si>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</si>
  <si>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</si>
  <si>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</si>
  <si>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</si>
  <si>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</si>
  <si>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</si>
  <si>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</si>
  <si>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</si>
  <si>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</si>
  <si>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</si>
  <si>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</si>
  <si>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</si>
  <si>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</si>
  <si>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</si>
  <si>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</si>
  <si>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</si>
  <si>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</si>
  <si>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</si>
  <si>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</si>
  <si>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</si>
  <si>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</si>
  <si>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</si>
  <si>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</si>
  <si>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</si>
  <si>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</si>
  <si>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</si>
  <si>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</si>
  <si>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</si>
  <si>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</si>
  <si>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</si>
  <si>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</si>
  <si>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</si>
  <si>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</si>
  <si>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</si>
  <si>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</si>
  <si>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</si>
  <si>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</si>
  <si>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</si>
  <si>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</si>
  <si>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</si>
  <si>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</si>
  <si>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</si>
  <si>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</si>
  <si>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</si>
  <si>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</si>
  <si>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</si>
  <si>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</si>
  <si>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</si>
  <si>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</si>
  <si>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</si>
  <si>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</si>
  <si>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</si>
  <si>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</si>
  <si>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</si>
  <si>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</si>
  <si>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</si>
  <si>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</si>
  <si>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</si>
  <si>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</si>
  <si>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</si>
  <si>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</si>
  <si>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</si>
  <si>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</si>
  <si>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</si>
  <si>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</si>
  <si>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</si>
  <si>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</si>
  <si>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</si>
  <si>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</si>
  <si>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</si>
  <si>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</si>
  <si>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</si>
  <si>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</si>
  <si>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</si>
  <si>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</si>
  <si>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</si>
  <si>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</si>
  <si>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</si>
  <si>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</si>
  <si>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</si>
  <si>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</si>
  <si>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</si>
  <si>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</si>
  <si>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</si>
  <si>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</si>
  <si>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</si>
  <si>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</si>
  <si>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</si>
  <si>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</si>
  <si>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</si>
  <si>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</si>
  <si>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</si>
  <si>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</si>
  <si>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</si>
  <si>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</si>
  <si>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</si>
  <si>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</si>
  <si>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</si>
  <si>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</si>
  <si>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</si>
  <si>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</si>
  <si>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</si>
  <si>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</si>
  <si>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</si>
  <si>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</si>
  <si>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</si>
  <si>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</si>
  <si>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</si>
  <si>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</si>
  <si>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</si>
  <si>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</si>
  <si>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</si>
  <si>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</si>
  <si>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</si>
  <si>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</si>
  <si>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</si>
  <si>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</si>
  <si>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</si>
  <si>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</si>
  <si>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</si>
  <si>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</si>
  <si>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</si>
  <si>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</si>
  <si>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</si>
  <si>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</si>
  <si>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</si>
  <si>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</si>
  <si>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</si>
  <si>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</si>
  <si>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</si>
  <si>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</si>
  <si>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</si>
  <si>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</si>
  <si>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</si>
  <si>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</si>
  <si>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</si>
  <si>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</si>
  <si>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</si>
  <si>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</si>
  <si>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</si>
  <si>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</si>
  <si>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</si>
  <si>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</si>
  <si>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</si>
  <si>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</si>
  <si>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</si>
  <si>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</si>
  <si>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</si>
  <si>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</si>
  <si>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</si>
  <si>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</si>
  <si>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</si>
  <si>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</si>
  <si>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</si>
  <si>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</si>
  <si>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</si>
  <si>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</si>
  <si>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</si>
  <si>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</si>
  <si>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</si>
  <si>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</si>
  <si>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</si>
  <si>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</si>
  <si>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</si>
  <si>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</si>
  <si>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</si>
  <si>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</si>
  <si>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</si>
  <si>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</si>
  <si>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</si>
  <si>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</si>
  <si>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</si>
  <si>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</si>
  <si>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</si>
  <si>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</si>
  <si>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</si>
  <si>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</si>
  <si>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</si>
  <si>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</si>
  <si>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</si>
  <si>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</si>
  <si>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</si>
  <si>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</si>
  <si>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</si>
  <si>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</si>
  <si>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</si>
  <si>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</si>
  <si>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</si>
  <si>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</si>
  <si>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</si>
  <si>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</si>
  <si>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</si>
  <si>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</si>
  <si>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</si>
  <si>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</si>
  <si>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</si>
  <si>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</si>
  <si>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</si>
  <si>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</si>
  <si>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</si>
  <si>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</si>
  <si>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</si>
  <si>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</si>
  <si>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</si>
  <si>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</si>
  <si>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</si>
  <si>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</si>
  <si>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</si>
  <si>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</si>
  <si>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</si>
  <si>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</si>
  <si>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</si>
  <si>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</si>
  <si>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</si>
  <si>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</si>
  <si>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</si>
  <si>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</si>
  <si>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</si>
  <si>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</si>
  <si>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</si>
  <si>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</si>
  <si>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</si>
  <si>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</si>
  <si>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</si>
  <si>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</si>
  <si>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</si>
  <si>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</si>
  <si>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</si>
  <si>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</si>
  <si>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</si>
  <si>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</si>
  <si>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</si>
  <si>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</si>
  <si>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</si>
  <si>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</si>
  <si>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</si>
  <si>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</si>
  <si>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</si>
  <si>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</si>
  <si>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</si>
  <si>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</si>
  <si>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</si>
  <si>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</si>
  <si>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</si>
  <si>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</si>
  <si>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</si>
  <si>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</si>
  <si>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</si>
  <si>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</si>
  <si>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</si>
  <si>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</si>
  <si>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</si>
  <si>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</si>
  <si>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</si>
  <si>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</si>
  <si>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</si>
  <si>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</si>
  <si>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</si>
  <si>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</si>
  <si>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</si>
  <si>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</si>
  <si>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</si>
  <si>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</si>
  <si>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</si>
  <si>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</si>
  <si>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</si>
  <si>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</si>
  <si>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</si>
  <si>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</si>
  <si>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</si>
  <si>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</si>
  <si>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</si>
  <si>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</si>
  <si>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</si>
  <si>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</si>
  <si>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</si>
  <si>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</si>
  <si>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</si>
  <si>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</si>
  <si>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</si>
  <si>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</si>
  <si>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</si>
  <si>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</si>
  <si>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</si>
  <si>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</si>
  <si>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</si>
  <si>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</si>
  <si>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</si>
  <si>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</si>
  <si>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</si>
  <si>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</si>
  <si>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</si>
  <si>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</si>
  <si>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</si>
  <si>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</si>
  <si>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</si>
  <si>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</si>
  <si>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</si>
  <si>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</si>
  <si>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</si>
  <si>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</si>
  <si>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</si>
  <si>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</si>
  <si>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</si>
  <si>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</si>
  <si>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</si>
  <si>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</si>
  <si>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</si>
  <si>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</si>
  <si>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</si>
  <si>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</si>
  <si>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</si>
  <si>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</si>
  <si>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</si>
  <si>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</si>
  <si>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</si>
  <si>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</si>
  <si>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</si>
  <si>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</si>
  <si>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</si>
  <si>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</si>
  <si>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</si>
  <si>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</si>
  <si>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</si>
  <si>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</si>
  <si>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</si>
  <si>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</si>
  <si>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</si>
  <si>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</si>
  <si>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</si>
  <si>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</si>
  <si>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</si>
  <si>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</si>
  <si>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</si>
  <si>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</si>
  <si>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</si>
  <si>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</si>
  <si>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</si>
  <si>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</si>
  <si>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</si>
  <si>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</si>
  <si>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</si>
  <si>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</si>
  <si>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</si>
  <si>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</si>
  <si>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</si>
  <si>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</si>
  <si>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</si>
  <si>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</si>
  <si>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</si>
  <si>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</si>
  <si>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</si>
  <si>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</si>
  <si>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</si>
  <si>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</si>
  <si>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</si>
  <si>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</si>
  <si>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</si>
  <si>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</si>
  <si>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</si>
  <si>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</si>
  <si>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</si>
  <si>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</si>
  <si>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</si>
  <si>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</si>
  <si>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</si>
  <si>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</si>
  <si>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</si>
  <si>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</si>
  <si>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</si>
  <si>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</si>
  <si>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</si>
  <si>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</si>
  <si>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</si>
  <si>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</si>
  <si>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</si>
  <si>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</si>
  <si>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</si>
  <si>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</si>
  <si>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</si>
  <si>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</si>
  <si>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</si>
  <si>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</si>
  <si>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</si>
  <si>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</si>
  <si>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</si>
  <si>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</si>
  <si>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</si>
  <si>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</si>
  <si>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</si>
  <si>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</si>
  <si>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</si>
  <si>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</si>
  <si>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</si>
  <si>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</si>
  <si>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</si>
  <si>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</si>
  <si>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</si>
  <si>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</si>
  <si>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</si>
  <si>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</si>
  <si>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</si>
  <si>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</si>
  <si>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</si>
  <si>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</si>
  <si>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</si>
  <si>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</si>
  <si>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</si>
  <si>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</si>
  <si>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</si>
  <si>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</si>
  <si>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</si>
  <si>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</si>
  <si>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</si>
  <si>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</si>
  <si>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</si>
  <si>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</si>
  <si>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</si>
  <si>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</si>
  <si>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</si>
  <si>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</si>
  <si>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</si>
  <si>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</si>
  <si>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</si>
  <si>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</si>
  <si>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</si>
  <si>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</si>
  <si>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</si>
  <si>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</si>
  <si>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</si>
  <si>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</si>
  <si>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</si>
  <si>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</si>
  <si>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</si>
  <si>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</si>
  <si>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</si>
  <si>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</si>
  <si>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</si>
  <si>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</si>
  <si>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</si>
  <si>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</si>
  <si>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</si>
  <si>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</si>
  <si>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</si>
  <si>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</si>
  <si>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</si>
  <si>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</si>
  <si>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</si>
  <si>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</si>
  <si>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</si>
  <si>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</si>
  <si>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</si>
  <si>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</si>
  <si>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</si>
  <si>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</si>
  <si>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</si>
  <si>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</si>
  <si>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</si>
  <si>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</si>
  <si>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</si>
  <si>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</si>
  <si>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</si>
  <si>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</si>
  <si>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</si>
  <si>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</si>
  <si>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</si>
  <si>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</si>
  <si>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</si>
  <si>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</si>
  <si>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</si>
  <si>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</si>
  <si>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</si>
  <si>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</si>
  <si>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</si>
  <si>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</si>
  <si>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</si>
  <si>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</si>
  <si>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</si>
  <si>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</si>
  <si>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</si>
  <si>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</si>
  <si>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</si>
  <si>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</si>
  <si>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</si>
  <si>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</si>
  <si>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</si>
  <si>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</si>
  <si>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</si>
  <si>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</si>
  <si>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</si>
  <si>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</si>
  <si>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</si>
  <si>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</si>
  <si>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</si>
  <si>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</si>
  <si>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</si>
  <si>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</si>
  <si>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</si>
  <si>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</si>
  <si>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</si>
  <si>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</si>
  <si>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</si>
  <si>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</si>
  <si>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</si>
  <si>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</si>
  <si>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</si>
  <si>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</si>
  <si>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</si>
  <si>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</si>
  <si>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</si>
  <si>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</si>
  <si>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</si>
  <si>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</si>
  <si>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</si>
  <si>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</si>
  <si>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</si>
  <si>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</si>
  <si>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</si>
  <si>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</si>
  <si>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</si>
  <si>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</si>
  <si>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</si>
  <si>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</si>
  <si>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</si>
  <si>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</si>
  <si>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</si>
  <si>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</si>
  <si>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</si>
  <si>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</si>
  <si>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</si>
  <si>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</si>
  <si>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</si>
  <si>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</si>
  <si>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</si>
  <si>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</si>
  <si>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</si>
  <si>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</si>
  <si>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</si>
  <si>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</si>
  <si>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</si>
  <si>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</si>
  <si>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</si>
  <si>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</si>
  <si>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</si>
  <si>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</si>
  <si>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</si>
  <si>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</si>
  <si>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</si>
  <si>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</si>
  <si>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</si>
  <si>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</si>
  <si>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</si>
  <si>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</si>
  <si>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</si>
  <si>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</si>
  <si>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</si>
  <si>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</si>
  <si>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</si>
  <si>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</si>
  <si>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</si>
  <si>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</si>
  <si>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</si>
  <si>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</si>
  <si>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</si>
  <si>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</si>
  <si>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</si>
  <si>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</si>
  <si>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</si>
  <si>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</si>
  <si>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</si>
  <si>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</si>
  <si>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</si>
  <si>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</si>
  <si>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</si>
  <si>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</si>
  <si>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</si>
  <si>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</si>
  <si>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</si>
  <si>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</si>
  <si>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</si>
  <si>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</si>
  <si>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</si>
  <si>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</si>
  <si>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</si>
  <si>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</si>
  <si>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</si>
  <si>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</si>
  <si>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</si>
  <si>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</si>
  <si>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</si>
  <si>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</si>
  <si>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</si>
  <si>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</si>
  <si>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</si>
  <si>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</si>
  <si>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</si>
  <si>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</si>
  <si>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</si>
  <si>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</si>
  <si>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</si>
  <si>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</si>
  <si>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</si>
  <si>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</si>
  <si>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</si>
  <si>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</si>
  <si>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</si>
  <si>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</si>
  <si>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</si>
  <si>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</si>
  <si>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</si>
  <si>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</si>
  <si>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</si>
  <si>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</si>
  <si>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</si>
  <si>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</si>
  <si>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</si>
  <si>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</si>
  <si>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</si>
  <si>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</si>
  <si>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</si>
  <si>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</si>
  <si>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</si>
  <si>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</si>
  <si>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</si>
  <si>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</si>
  <si>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</si>
  <si>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</si>
  <si>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</si>
  <si>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</si>
  <si>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</si>
  <si>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</si>
  <si>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</si>
  <si>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</si>
  <si>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</si>
  <si>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</si>
  <si>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</si>
  <si>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</si>
  <si>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</si>
  <si>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</si>
  <si>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</si>
  <si>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</si>
  <si>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</si>
  <si>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</si>
  <si>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</si>
  <si>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</si>
  <si>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</si>
  <si>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</si>
  <si>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</si>
  <si>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</si>
  <si>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</si>
  <si>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</si>
  <si>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</si>
  <si>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</si>
  <si>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</si>
  <si>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</si>
  <si>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</si>
  <si>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</si>
  <si>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</si>
  <si>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</si>
  <si>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</si>
  <si>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</si>
  <si>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</si>
  <si>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</si>
  <si>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</si>
  <si>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</si>
  <si>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</si>
  <si>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</si>
  <si>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</si>
  <si>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</si>
  <si>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</si>
  <si>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</si>
  <si>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</si>
  <si>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</si>
  <si>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</si>
  <si>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</si>
  <si>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</si>
  <si>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</si>
  <si>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</si>
  <si>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</si>
  <si>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</si>
  <si>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</si>
  <si>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</si>
  <si>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</si>
  <si>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</si>
  <si>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</si>
  <si>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</si>
  <si>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</si>
  <si>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</si>
  <si>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</si>
  <si>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</si>
  <si>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</si>
  <si>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</si>
  <si>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</si>
  <si>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</si>
  <si>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</si>
  <si>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</si>
  <si>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</si>
  <si>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</si>
  <si>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</si>
  <si>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</si>
  <si>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</si>
  <si>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</si>
  <si>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</si>
  <si>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</si>
  <si>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</si>
  <si>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</si>
  <si>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</si>
  <si>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</si>
  <si>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</si>
  <si>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</si>
  <si>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</si>
  <si>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</si>
  <si>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</si>
  <si>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</si>
  <si>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</si>
  <si>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</si>
  <si>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</si>
  <si>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</si>
  <si>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</si>
  <si>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</si>
  <si>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</si>
  <si>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</si>
  <si>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</si>
  <si>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</si>
  <si>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</si>
  <si>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</si>
  <si>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</si>
  <si>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</si>
  <si>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</si>
  <si>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</si>
  <si>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</si>
  <si>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</si>
  <si>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</si>
  <si>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</si>
  <si>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</si>
  <si>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</si>
  <si>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</si>
  <si>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</si>
  <si>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</si>
  <si>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</si>
  <si>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</si>
  <si>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</si>
  <si>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</si>
  <si>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</si>
  <si>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</si>
  <si>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</si>
  <si>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</si>
  <si>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</si>
  <si>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</si>
  <si>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</si>
  <si>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</si>
  <si>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</si>
  <si>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</si>
  <si>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</si>
  <si>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</si>
  <si>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</si>
  <si>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</si>
  <si>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</si>
  <si>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</si>
  <si>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</si>
  <si>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</si>
  <si>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</si>
  <si>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</si>
  <si>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</si>
  <si>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</si>
  <si>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</si>
  <si>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</si>
  <si>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</si>
  <si>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</si>
  <si>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</si>
  <si>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</si>
  <si>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</si>
  <si>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</si>
  <si>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</si>
  <si>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</si>
  <si>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</si>
  <si>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</si>
  <si>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</si>
  <si>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</si>
  <si>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</si>
  <si>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</si>
  <si>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</si>
  <si>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</si>
  <si>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</si>
  <si>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</si>
  <si>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</si>
  <si>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</si>
  <si>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</si>
  <si>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</si>
  <si>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</si>
  <si>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</si>
  <si>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</si>
  <si>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</si>
  <si>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</si>
  <si>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</si>
  <si>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</si>
  <si>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</si>
  <si>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</si>
  <si>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</si>
  <si>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</si>
  <si>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</si>
  <si>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</si>
  <si>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</si>
  <si>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</si>
  <si>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</si>
  <si>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</si>
  <si>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</si>
  <si>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</si>
  <si>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</si>
  <si>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</si>
  <si>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</si>
  <si>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</si>
  <si>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</si>
  <si>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</si>
  <si>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</si>
  <si>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</si>
  <si>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</si>
  <si>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</si>
  <si>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</si>
  <si>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</si>
  <si>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</si>
  <si>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</si>
  <si>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</si>
  <si>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</si>
  <si>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</si>
  <si>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</si>
  <si>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</si>
  <si>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</si>
  <si>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</si>
  <si>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</si>
  <si>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</si>
  <si>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</si>
  <si>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</si>
  <si>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</si>
  <si>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</si>
  <si>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</si>
  <si>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</si>
  <si>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</si>
  <si>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</si>
  <si>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</si>
  <si>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</si>
  <si>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</si>
  <si>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</si>
  <si>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</si>
  <si>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</si>
  <si>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</si>
  <si>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</si>
  <si>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</si>
  <si>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</si>
  <si>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</si>
  <si>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</si>
  <si>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</si>
  <si>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</si>
  <si>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</si>
  <si>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</si>
  <si>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</si>
  <si>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</si>
  <si>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</si>
  <si>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</si>
  <si>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</si>
  <si>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</si>
  <si>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</si>
  <si>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</si>
  <si>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</si>
  <si>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</si>
  <si>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</si>
  <si>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</si>
  <si>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</si>
  <si>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</si>
  <si>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</si>
  <si>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</si>
  <si>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</si>
  <si>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</si>
  <si>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</si>
  <si>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</si>
  <si>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</si>
  <si>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</si>
  <si>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</si>
  <si>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</si>
  <si>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</si>
  <si>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</si>
  <si>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</si>
  <si>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</si>
  <si>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</si>
  <si>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</si>
  <si>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</si>
  <si>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</si>
  <si>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</si>
  <si>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</si>
  <si>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</si>
  <si>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</si>
  <si>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</si>
  <si>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</si>
  <si>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</si>
  <si>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</si>
  <si>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</si>
  <si>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</si>
  <si>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</si>
  <si>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</si>
  <si>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</si>
  <si>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</si>
  <si>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</si>
  <si>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</si>
  <si>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</si>
  <si>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</si>
  <si>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</si>
  <si>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</si>
  <si>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</si>
  <si>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</si>
  <si>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</si>
  <si>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</si>
  <si>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</si>
  <si>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</si>
  <si>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</si>
  <si>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</si>
  <si>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</si>
  <si>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</si>
  <si>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</si>
  <si>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</si>
  <si>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</si>
  <si>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</si>
  <si>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</si>
  <si>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</si>
  <si>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</si>
  <si>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</si>
  <si>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</si>
  <si>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</si>
  <si>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</si>
  <si>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</si>
  <si>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</si>
  <si>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</si>
  <si>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</si>
  <si>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</si>
  <si>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</si>
  <si>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</si>
  <si>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</si>
  <si>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</si>
  <si>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</si>
  <si>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</si>
  <si>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</si>
  <si>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</si>
  <si>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</si>
  <si>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</si>
  <si>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</si>
  <si>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</si>
  <si>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</si>
  <si>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</si>
  <si>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</si>
  <si>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</si>
  <si>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</si>
  <si>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</si>
  <si>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</si>
  <si>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</si>
  <si>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</si>
  <si>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</si>
  <si>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</si>
  <si>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</si>
  <si>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</si>
  <si>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</si>
  <si>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</si>
  <si>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</si>
  <si>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</si>
  <si>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</si>
  <si>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</si>
  <si>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</si>
  <si>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</si>
  <si>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</si>
  <si>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</si>
  <si>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</si>
  <si>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</si>
  <si>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</si>
  <si>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</si>
  <si>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</si>
  <si>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</si>
  <si>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</si>
  <si>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</si>
  <si>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</si>
  <si>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</si>
  <si>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</si>
  <si>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</si>
  <si>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</si>
  <si>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</si>
  <si>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</si>
  <si>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</si>
  <si>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</si>
  <si>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</si>
  <si>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</si>
  <si>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</si>
  <si>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</si>
  <si>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</si>
  <si>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</si>
  <si>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</si>
  <si>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</si>
  <si>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</si>
  <si>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</si>
  <si>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</si>
  <si>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</si>
  <si>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</si>
  <si>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</si>
  <si>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</si>
  <si>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</si>
  <si>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</si>
  <si>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</si>
  <si>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</si>
  <si>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</si>
  <si>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</si>
  <si>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</si>
  <si>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</si>
  <si>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</si>
  <si>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</si>
  <si>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</si>
  <si>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</si>
  <si>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</si>
  <si>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</si>
  <si>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</si>
  <si>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</si>
  <si>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</si>
  <si>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</si>
  <si>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</si>
  <si>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</si>
  <si>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</si>
  <si>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</si>
  <si>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</si>
  <si>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</si>
  <si>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</si>
  <si>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</si>
  <si>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</si>
  <si>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</si>
  <si>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</si>
  <si>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</si>
  <si>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</si>
  <si>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</si>
  <si>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</si>
  <si>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</si>
  <si>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</si>
  <si>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</si>
  <si>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</si>
  <si>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</si>
  <si>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</si>
  <si>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</si>
  <si>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</si>
  <si>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</si>
  <si>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</si>
  <si>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</si>
  <si>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</si>
  <si>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</si>
  <si>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</si>
  <si>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</si>
  <si>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</si>
  <si>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</si>
  <si>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</si>
  <si>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</si>
  <si>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</si>
  <si>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</si>
  <si>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</si>
  <si>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</si>
  <si>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</si>
  <si>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</si>
  <si>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</si>
  <si>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</si>
  <si>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</si>
  <si>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</si>
  <si>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</si>
  <si>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</si>
  <si>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</si>
  <si>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</si>
  <si>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</si>
  <si>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</si>
  <si>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</si>
  <si>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</si>
  <si>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</si>
  <si>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</si>
  <si>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</si>
  <si>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</si>
  <si>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</si>
  <si>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</si>
  <si>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</si>
  <si>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</si>
  <si>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</si>
  <si>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</si>
  <si>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</si>
  <si>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</si>
  <si>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</si>
  <si>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</si>
  <si>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</si>
  <si>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</si>
  <si>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</si>
  <si>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</si>
  <si>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</si>
  <si>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</si>
  <si>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</si>
  <si>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</si>
  <si>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</si>
  <si>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</si>
  <si>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</si>
  <si>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</si>
  <si>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</si>
  <si>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</si>
  <si>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</si>
  <si>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</si>
  <si>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</si>
  <si>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</si>
  <si>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</si>
  <si>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</si>
  <si>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</si>
  <si>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</si>
  <si>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</si>
  <si>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</si>
  <si>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</si>
  <si>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</si>
  <si>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</si>
  <si>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</si>
  <si>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</si>
  <si>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</si>
  <si>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</si>
  <si>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</si>
  <si>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</si>
  <si>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</si>
  <si>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</si>
  <si>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</si>
  <si>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</si>
  <si>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</si>
  <si>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</si>
  <si>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</si>
  <si>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</si>
  <si>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</si>
  <si>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</si>
  <si>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</si>
  <si>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</si>
  <si>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</si>
  <si>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</si>
  <si>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</si>
  <si>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</si>
  <si>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</si>
  <si>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</si>
  <si>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</si>
  <si>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</si>
  <si>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</si>
  <si>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</si>
  <si>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</si>
  <si>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</si>
  <si>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</si>
  <si>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</si>
  <si>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</si>
  <si>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</si>
  <si>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</si>
  <si>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</si>
  <si>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</si>
  <si>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</si>
  <si>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</si>
  <si>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</si>
  <si>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</si>
  <si>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</si>
  <si>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</si>
  <si>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</si>
  <si>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</si>
  <si>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</si>
  <si>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</si>
  <si>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</si>
  <si>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</si>
  <si>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</si>
  <si>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</si>
  <si>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</si>
  <si>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</si>
  <si>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</si>
  <si>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</si>
  <si>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</si>
  <si>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</si>
  <si>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</si>
  <si>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</si>
  <si>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</si>
  <si>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</si>
  <si>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</si>
  <si>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</si>
  <si>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</si>
  <si>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</si>
  <si>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</si>
  <si>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</si>
  <si>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</si>
  <si>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</si>
  <si>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</si>
  <si>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</si>
  <si>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</si>
  <si>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</si>
  <si>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</si>
  <si>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</si>
  <si>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</si>
  <si>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</si>
  <si>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</si>
  <si>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</si>
  <si>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</si>
  <si>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</si>
  <si>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</si>
  <si>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</si>
  <si>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</si>
  <si>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</si>
  <si>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</si>
  <si>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</si>
  <si>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</si>
  <si>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</si>
  <si>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</si>
  <si>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</si>
  <si>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</si>
  <si>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</si>
  <si>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</si>
  <si>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</si>
  <si>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</si>
  <si>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</si>
  <si>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</si>
  <si>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</si>
  <si>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</si>
  <si>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</si>
  <si>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</si>
  <si>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</si>
  <si>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</si>
  <si>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</si>
  <si>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</si>
  <si>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</si>
  <si>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</si>
  <si>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</si>
  <si>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</si>
  <si>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</si>
  <si>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</si>
  <si>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</si>
  <si>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</si>
  <si>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</si>
  <si>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</si>
  <si>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</si>
  <si>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</si>
  <si>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</si>
  <si>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</si>
  <si>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</si>
  <si>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</si>
  <si>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</si>
  <si>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</si>
  <si>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</si>
  <si>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</si>
  <si>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</si>
  <si>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</si>
  <si>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</si>
  <si>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</si>
  <si>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</si>
  <si>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</si>
  <si>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</si>
  <si>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</si>
  <si>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</si>
  <si>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</si>
  <si>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</si>
  <si>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</si>
  <si>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</si>
  <si>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</si>
  <si>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</si>
  <si>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</si>
  <si>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</si>
  <si>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</si>
  <si>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</si>
  <si>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</si>
  <si>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</si>
  <si>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</si>
  <si>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</si>
  <si>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</si>
  <si>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</si>
  <si>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</si>
  <si>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</si>
  <si>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</si>
  <si>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</si>
  <si>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</si>
  <si>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</si>
  <si>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</si>
  <si>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</si>
  <si>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</si>
  <si>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</si>
  <si>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</si>
  <si>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</si>
  <si>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</si>
  <si>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</si>
  <si>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</si>
  <si>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</si>
  <si>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</si>
  <si>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</si>
  <si>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</si>
  <si>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</si>
  <si>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</si>
  <si>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</si>
  <si>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</si>
  <si>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</si>
  <si>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</si>
  <si>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</si>
  <si>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</si>
  <si>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</si>
  <si>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</si>
  <si>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</si>
  <si>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</si>
  <si>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</si>
  <si>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</si>
  <si>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</si>
  <si>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</si>
  <si>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</si>
  <si>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</si>
  <si>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</si>
  <si>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</si>
  <si>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</si>
  <si>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</si>
  <si>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</si>
  <si>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</si>
  <si>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</si>
  <si>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</si>
  <si>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</si>
  <si>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</si>
  <si>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</si>
  <si>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</si>
  <si>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</si>
  <si>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</si>
  <si>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</si>
  <si>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</si>
  <si>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</si>
  <si>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</si>
  <si>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</si>
  <si>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</si>
  <si>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</si>
  <si>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</si>
  <si>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</si>
  <si>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</si>
  <si>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</si>
  <si>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</si>
  <si>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</si>
  <si>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</si>
  <si>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</si>
  <si>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</si>
  <si>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</si>
  <si>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</si>
  <si>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</si>
  <si>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</si>
  <si>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</si>
  <si>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</si>
  <si>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</si>
  <si>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</si>
  <si>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</si>
  <si>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</si>
  <si>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</si>
  <si>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</si>
  <si>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</si>
  <si>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</si>
  <si>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</si>
  <si>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</si>
  <si>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</si>
  <si>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</si>
  <si>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</si>
  <si>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</si>
  <si>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</si>
  <si>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</si>
  <si>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</si>
  <si>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</si>
  <si>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</si>
  <si>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</si>
  <si>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</si>
  <si>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</si>
  <si>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</si>
  <si>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</si>
  <si>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</si>
  <si>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</si>
  <si>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</si>
  <si>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</si>
  <si>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</si>
  <si>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</si>
  <si>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</si>
  <si>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</si>
  <si>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</si>
  <si>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</si>
  <si>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</si>
  <si>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</si>
  <si>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</si>
  <si>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</si>
  <si>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</si>
  <si>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</si>
  <si>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</si>
  <si>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</si>
  <si>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</si>
  <si>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</si>
  <si>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</si>
  <si>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</si>
  <si>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</si>
  <si>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</si>
  <si>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</si>
  <si>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</si>
  <si>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</si>
  <si>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</si>
  <si>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</si>
  <si>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</si>
  <si>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</si>
  <si>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</si>
  <si>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</si>
  <si>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</si>
  <si>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</si>
  <si>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</si>
  <si>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</si>
  <si>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</si>
  <si>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</si>
  <si>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</si>
  <si>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</si>
  <si>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</si>
  <si>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</si>
  <si>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</si>
  <si>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</si>
  <si>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</si>
  <si>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</si>
  <si>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</si>
  <si>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</si>
  <si>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</si>
  <si>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</si>
  <si>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</si>
  <si>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</si>
  <si>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</si>
  <si>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</si>
  <si>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</si>
  <si>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</si>
  <si>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</si>
  <si>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</si>
  <si>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</si>
  <si>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</si>
  <si>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</si>
  <si>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</si>
  <si>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</si>
  <si>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</si>
  <si>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</si>
  <si>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</si>
  <si>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</si>
  <si>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</si>
  <si>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</si>
  <si>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</si>
  <si>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</si>
  <si>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</si>
  <si>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</si>
  <si>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</si>
  <si>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</si>
  <si>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</si>
  <si>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</si>
  <si>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</si>
  <si>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</si>
  <si>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</si>
  <si>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</si>
  <si>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</si>
  <si>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</si>
  <si>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</si>
  <si>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</si>
  <si>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</si>
  <si>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</si>
  <si>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</si>
  <si>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</si>
  <si>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</si>
  <si>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</si>
  <si>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</si>
  <si>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</si>
  <si>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</si>
  <si>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</si>
  <si>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</si>
  <si>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</si>
  <si>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</si>
  <si>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</si>
  <si>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</si>
  <si>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</si>
  <si>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</si>
  <si>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</si>
  <si>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</si>
  <si>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</si>
  <si>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</si>
  <si>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</si>
  <si>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</si>
  <si>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</si>
  <si>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</si>
  <si>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</si>
  <si>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</si>
  <si>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</si>
  <si>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</si>
  <si>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</si>
  <si>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</si>
  <si>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</si>
  <si>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</si>
  <si>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</si>
  <si>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</si>
  <si>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</si>
  <si>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</si>
  <si>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</si>
  <si>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</si>
  <si>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</si>
  <si>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</si>
  <si>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</si>
  <si>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</si>
  <si>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</si>
  <si>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</si>
  <si>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</si>
  <si>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</si>
  <si>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</si>
  <si>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</si>
  <si>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</si>
  <si>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</si>
  <si>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</si>
  <si>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</si>
  <si>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</si>
  <si>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</si>
  <si>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</si>
  <si>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</si>
  <si>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</si>
  <si>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</si>
  <si>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</si>
  <si>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</si>
  <si>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</si>
  <si>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</si>
  <si>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</si>
  <si>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</si>
  <si>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</si>
  <si>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</si>
  <si>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</si>
  <si>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</si>
  <si>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</si>
  <si>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</si>
  <si>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</si>
  <si>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</si>
  <si>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</si>
  <si>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</si>
  <si>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</si>
  <si>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</si>
  <si>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</si>
  <si>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</si>
  <si>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</si>
  <si>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</si>
  <si>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</si>
  <si>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</si>
  <si>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</si>
  <si>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</si>
  <si>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</si>
  <si>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</si>
  <si>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</si>
  <si>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</si>
  <si>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</si>
  <si>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</si>
  <si>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</si>
  <si>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</si>
  <si>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</si>
  <si>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</si>
  <si>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</si>
  <si>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</si>
  <si>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</si>
  <si>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</si>
  <si>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</si>
  <si>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</si>
  <si>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</si>
  <si>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</si>
  <si>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</si>
  <si>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</si>
  <si>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</si>
  <si>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</si>
  <si>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</si>
  <si>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</si>
  <si>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</si>
  <si>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</si>
  <si>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</si>
  <si>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</si>
  <si>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</si>
  <si>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</si>
  <si>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</si>
  <si>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</si>
  <si>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</si>
  <si>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</si>
  <si>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</si>
  <si>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</si>
  <si>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</si>
  <si>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</si>
  <si>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</si>
  <si>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</si>
  <si>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</si>
  <si>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</si>
  <si>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</si>
  <si>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</si>
  <si>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</si>
  <si>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</si>
  <si>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</si>
  <si>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</si>
  <si>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</si>
  <si>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</si>
  <si>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</si>
  <si>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</si>
  <si>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</si>
  <si>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</si>
  <si>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</si>
  <si>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</si>
  <si>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</si>
  <si>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</si>
  <si>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</si>
  <si>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</si>
  <si>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</si>
  <si>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</si>
  <si>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</si>
  <si>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</si>
  <si>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</si>
  <si>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</si>
  <si>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</si>
  <si>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</si>
  <si>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</si>
  <si>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</si>
  <si>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</si>
  <si>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</si>
  <si>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</si>
  <si>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</si>
  <si>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</si>
  <si>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</si>
  <si>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</si>
  <si>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</si>
  <si>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</si>
  <si>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</si>
  <si>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</si>
  <si>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</si>
  <si>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</si>
  <si>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</si>
  <si>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</si>
  <si>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</si>
  <si>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</si>
  <si>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</si>
  <si>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</si>
  <si>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</si>
  <si>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</si>
  <si>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</si>
  <si>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</si>
  <si>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</si>
  <si>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</si>
  <si>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</si>
  <si>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</si>
  <si>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</si>
  <si>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</si>
  <si>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</si>
  <si>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</si>
  <si>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</si>
  <si>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</si>
  <si>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</si>
  <si>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</si>
  <si>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</si>
  <si>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</si>
  <si>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</si>
  <si>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</si>
  <si>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</si>
  <si>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</si>
  <si>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</si>
  <si>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</si>
  <si>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</si>
  <si>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</si>
  <si>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</si>
  <si>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</si>
  <si>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</si>
  <si>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</si>
  <si>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</si>
  <si>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</si>
  <si>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</si>
  <si>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</si>
  <si>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</si>
  <si>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</si>
  <si>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</si>
  <si>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</si>
  <si>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</si>
  <si>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</si>
  <si>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</si>
  <si>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</si>
  <si>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</si>
  <si>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</si>
  <si>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</si>
  <si>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</si>
  <si>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</si>
  <si>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</si>
  <si>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</si>
  <si>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</si>
  <si>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</si>
  <si>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</si>
  <si>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</si>
  <si>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</si>
  <si>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</si>
  <si>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</si>
  <si>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</si>
  <si>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</si>
  <si>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</si>
  <si>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</si>
  <si>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</si>
  <si>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</si>
  <si>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</si>
  <si>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</si>
  <si>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</si>
  <si>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</si>
  <si>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</si>
  <si>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</si>
  <si>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</si>
  <si>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</si>
  <si>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</si>
  <si>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</si>
  <si>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</si>
  <si>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</si>
  <si>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</si>
  <si>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</si>
  <si>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</si>
  <si>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</si>
  <si>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</si>
  <si>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</si>
  <si>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</si>
  <si>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</si>
  <si>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</si>
  <si>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</si>
  <si>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</si>
  <si>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</si>
  <si>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</si>
  <si>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</si>
  <si>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</si>
  <si>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</si>
  <si>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</si>
  <si>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</si>
  <si>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</si>
  <si>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</si>
  <si>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</si>
  <si>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</si>
  <si>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</si>
  <si>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</si>
  <si>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</si>
  <si>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</si>
  <si>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</si>
  <si>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</si>
  <si>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</si>
  <si>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</si>
  <si>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</si>
  <si>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</si>
  <si>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</si>
  <si>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</si>
  <si>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</si>
  <si>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</si>
  <si>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</si>
  <si>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</si>
  <si>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</si>
  <si>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</si>
  <si>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</si>
  <si>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</si>
  <si>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</si>
  <si>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</si>
  <si>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</si>
  <si>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</si>
  <si>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</si>
  <si>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</si>
  <si>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</si>
  <si>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</si>
  <si>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</si>
  <si>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</si>
  <si>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</si>
  <si>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</si>
  <si>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</si>
  <si>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</si>
  <si>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</si>
  <si>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</si>
  <si>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</si>
  <si>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</si>
  <si>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</si>
  <si>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</si>
  <si>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</si>
  <si>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</si>
  <si>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</si>
  <si>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</si>
  <si>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</si>
  <si>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</si>
  <si>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</si>
  <si>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</si>
  <si>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</si>
  <si>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</si>
  <si>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</si>
  <si>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</si>
  <si>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</si>
  <si>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</si>
  <si>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</si>
  <si>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</si>
  <si>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</si>
  <si>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</si>
  <si>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</si>
  <si>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</si>
  <si>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</si>
  <si>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</si>
  <si>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</si>
  <si>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</si>
  <si>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</si>
  <si>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</si>
  <si>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</si>
  <si>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</si>
  <si>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</si>
  <si>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</si>
  <si>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</si>
  <si>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</si>
  <si>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</si>
  <si>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</si>
  <si>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</si>
  <si>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</si>
  <si>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</si>
  <si>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</si>
  <si>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</si>
  <si>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</si>
  <si>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</si>
  <si>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</si>
  <si>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</si>
  <si>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</si>
  <si>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</si>
  <si>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</si>
  <si>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</si>
  <si>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</si>
  <si>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</si>
  <si>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</si>
  <si>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</si>
  <si>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</si>
  <si>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</si>
  <si>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</si>
  <si>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</si>
  <si>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</si>
  <si>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</si>
  <si>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</si>
  <si>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</si>
  <si>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</si>
  <si>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</si>
  <si>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</si>
  <si>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</si>
  <si>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</si>
  <si>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</si>
  <si>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</si>
  <si>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</si>
  <si>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</si>
  <si>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</si>
  <si>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</si>
  <si>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</si>
  <si>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</si>
  <si>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</si>
  <si>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</si>
  <si>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</si>
  <si>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</si>
  <si>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</si>
  <si>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</si>
  <si>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</si>
  <si>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</si>
  <si>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</si>
  <si>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</si>
  <si>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</si>
  <si>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</si>
  <si>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</si>
  <si>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</si>
  <si>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</si>
  <si>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</si>
  <si>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</si>
  <si>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</si>
  <si>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</si>
  <si>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</si>
  <si>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</si>
  <si>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</si>
  <si>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</si>
  <si>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</si>
  <si>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</si>
  <si>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</si>
  <si>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</si>
  <si>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</si>
  <si>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</si>
  <si>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</si>
  <si>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</si>
  <si>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</si>
  <si>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</si>
  <si>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</si>
  <si>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</si>
  <si>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</si>
  <si>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</si>
  <si>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</si>
  <si>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</si>
  <si>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</si>
  <si>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</si>
  <si>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</si>
  <si>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</si>
  <si>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</si>
  <si>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</si>
  <si>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</si>
  <si>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</si>
  <si>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</si>
  <si>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</si>
  <si>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</si>
  <si>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</si>
  <si>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</si>
  <si>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</si>
  <si>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</si>
  <si>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</si>
  <si>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</si>
  <si>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</si>
  <si>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</si>
  <si>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</si>
  <si>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</si>
  <si>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</si>
  <si>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</si>
  <si>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</si>
  <si>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</si>
  <si>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</si>
  <si>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</si>
  <si>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</si>
  <si>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</si>
  <si>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</si>
  <si>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</si>
  <si>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</si>
  <si>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</si>
  <si>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</si>
  <si>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</si>
  <si>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</si>
  <si>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</si>
  <si>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</si>
  <si>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</si>
  <si>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</si>
  <si>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</si>
  <si>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</si>
  <si>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</si>
  <si>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</si>
  <si>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</si>
  <si>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</si>
  <si>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</si>
  <si>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</si>
  <si>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</si>
  <si>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</si>
  <si>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</si>
  <si>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</si>
  <si>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</si>
  <si>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</si>
  <si>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</si>
  <si>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</si>
  <si>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</si>
  <si>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</si>
  <si>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</si>
  <si>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</si>
  <si>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</si>
  <si>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</si>
  <si>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</si>
  <si>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</si>
  <si>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</si>
  <si>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</si>
  <si>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</si>
  <si>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</si>
  <si>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</si>
  <si>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</si>
  <si>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</si>
  <si>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</si>
  <si>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</si>
  <si>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</si>
  <si>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</si>
  <si>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</si>
  <si>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</si>
  <si>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</si>
  <si>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</si>
  <si>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</si>
  <si>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</si>
  <si>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</si>
  <si>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</si>
  <si>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</si>
  <si>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</si>
  <si>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</si>
  <si>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</si>
  <si>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</si>
  <si>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</si>
  <si>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</si>
  <si>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</si>
  <si>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</si>
  <si>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</si>
  <si>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</si>
  <si>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</si>
  <si>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</si>
  <si>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</si>
  <si>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</si>
  <si>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</si>
  <si>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</si>
  <si>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</si>
  <si>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</si>
  <si>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</si>
  <si>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</si>
  <si>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</si>
  <si>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</si>
  <si>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</si>
  <si>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</si>
  <si>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</si>
  <si>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</si>
  <si>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</si>
  <si>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</si>
  <si>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</si>
  <si>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</si>
  <si>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</si>
  <si>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</si>
  <si>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</si>
  <si>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</si>
  <si>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</si>
  <si>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</si>
  <si>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</si>
  <si>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</si>
  <si>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</si>
  <si>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</si>
  <si>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</si>
  <si>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</si>
  <si>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</si>
  <si>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</si>
  <si>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</si>
  <si>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</si>
  <si>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</si>
  <si>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</si>
  <si>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</si>
  <si>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</si>
  <si>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</si>
  <si>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</si>
  <si>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</si>
  <si>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</si>
  <si>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</si>
  <si>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</si>
  <si>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</si>
  <si>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</si>
  <si>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</si>
  <si>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</si>
  <si>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</si>
  <si>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</si>
  <si>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</si>
  <si>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</si>
  <si>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</si>
  <si>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</si>
  <si>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</si>
  <si>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</si>
  <si>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</si>
  <si>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</si>
  <si>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</si>
  <si>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</si>
  <si>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</si>
  <si>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</si>
  <si>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</si>
  <si>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</si>
  <si>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</si>
  <si>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</si>
  <si>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</si>
  <si>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</si>
  <si>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</si>
  <si>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</si>
  <si>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</si>
  <si>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</si>
  <si>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</si>
  <si>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</si>
  <si>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</si>
  <si>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</si>
  <si>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</si>
  <si>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</si>
  <si>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</si>
  <si>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</si>
  <si>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</si>
  <si>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</si>
  <si>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</si>
  <si>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</si>
  <si>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</si>
  <si>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</si>
  <si>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</si>
  <si>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</si>
  <si>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</si>
  <si>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</si>
  <si>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</si>
  <si>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</si>
  <si>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</si>
  <si>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</si>
  <si>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</si>
  <si>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</si>
  <si>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</si>
  <si>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</si>
  <si>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</si>
  <si>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</si>
  <si>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</si>
  <si>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</si>
  <si>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</si>
  <si>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</si>
  <si>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</si>
  <si>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</si>
  <si>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</si>
  <si>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</si>
  <si>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</si>
  <si>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</si>
  <si>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</si>
  <si>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</si>
  <si>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</si>
  <si>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</si>
  <si>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</si>
  <si>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</si>
  <si>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</si>
  <si>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</si>
  <si>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</si>
  <si>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</si>
  <si>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</si>
  <si>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</si>
  <si>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</si>
  <si>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</si>
  <si>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</si>
  <si>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</si>
  <si>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</si>
  <si>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</si>
  <si>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</si>
  <si>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</si>
  <si>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</si>
  <si>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</si>
  <si>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</si>
  <si>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</si>
  <si>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</si>
  <si>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</si>
  <si>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</si>
  <si>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</si>
  <si>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</si>
  <si>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</si>
  <si>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</si>
  <si>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</si>
  <si>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</si>
  <si>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</si>
  <si>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</si>
  <si>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</si>
  <si>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</si>
  <si>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</si>
  <si>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</si>
  <si>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</si>
  <si>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</si>
  <si>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</si>
  <si>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</si>
  <si>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</si>
  <si>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</si>
  <si>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</si>
  <si>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</si>
  <si>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</si>
  <si>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</si>
  <si>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</si>
  <si>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</si>
  <si>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</si>
  <si>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</si>
  <si>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</si>
  <si>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</si>
  <si>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</si>
  <si>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</si>
  <si>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</si>
  <si>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</si>
  <si>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</si>
  <si>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</si>
  <si>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</si>
  <si>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</si>
  <si>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</si>
  <si>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</si>
  <si>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</si>
  <si>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</si>
  <si>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</si>
  <si>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</si>
  <si>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</si>
  <si>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</si>
  <si>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</si>
  <si>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</si>
  <si>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</si>
  <si>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</si>
  <si>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</si>
  <si>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</si>
  <si>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</si>
  <si>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</si>
  <si>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</si>
  <si>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</si>
  <si>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</si>
  <si>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</si>
  <si>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</si>
  <si>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</si>
  <si>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</si>
  <si>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</si>
  <si>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</si>
  <si>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</si>
  <si>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</si>
  <si>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</si>
  <si>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</si>
  <si>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</si>
  <si>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</si>
  <si>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</si>
  <si>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</si>
  <si>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</si>
  <si>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</si>
  <si>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</si>
  <si>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</si>
  <si>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</si>
  <si>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</si>
  <si>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</si>
  <si>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</si>
  <si>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</si>
  <si>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</si>
  <si>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</si>
  <si>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</si>
  <si>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</si>
  <si>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</si>
  <si>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</si>
  <si>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</si>
  <si>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</si>
  <si>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</si>
  <si>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</si>
  <si>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</si>
  <si>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</si>
  <si>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</si>
  <si>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</si>
  <si>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</si>
  <si>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</si>
  <si>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</si>
  <si>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</si>
  <si>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</si>
  <si>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</si>
  <si>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</si>
  <si>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</si>
  <si>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</si>
  <si>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</si>
  <si>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</si>
  <si>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</si>
  <si>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</si>
  <si>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</si>
  <si>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</si>
  <si>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</si>
  <si>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</si>
  <si>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</si>
  <si>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</si>
  <si>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</si>
  <si>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</si>
  <si>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</si>
  <si>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</si>
  <si>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</si>
  <si>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</si>
  <si>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</si>
  <si>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</si>
  <si>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</si>
  <si>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</si>
  <si>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</si>
  <si>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</si>
  <si>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</si>
  <si>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</si>
  <si>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</si>
  <si>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</si>
  <si>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</si>
  <si>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</si>
  <si>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</si>
  <si>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</si>
  <si>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</si>
  <si>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</si>
  <si>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</si>
  <si>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</si>
  <si>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</si>
  <si>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</si>
  <si>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</si>
  <si>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</si>
  <si>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</si>
  <si>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</si>
  <si>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</si>
  <si>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</si>
  <si>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</si>
  <si>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</si>
  <si>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</si>
  <si>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</si>
  <si>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</si>
  <si>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</si>
  <si>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</si>
  <si>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</si>
  <si>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</si>
  <si>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</si>
  <si>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</si>
  <si>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</si>
  <si>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</si>
  <si>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</si>
  <si>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</si>
  <si>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</si>
  <si>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</si>
  <si>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</si>
  <si>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</si>
  <si>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</si>
  <si>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</si>
  <si>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</si>
  <si>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</si>
  <si>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</si>
  <si>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</si>
  <si>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</si>
  <si>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</si>
  <si>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</si>
  <si>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</si>
  <si>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</si>
  <si>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</si>
  <si>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</si>
  <si>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</si>
  <si>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</si>
  <si>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</si>
  <si>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</si>
  <si>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</si>
  <si>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</si>
  <si>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</si>
  <si>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</si>
  <si>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</si>
  <si>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</si>
  <si>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</si>
  <si>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</si>
  <si>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</si>
  <si>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</si>
  <si>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</si>
  <si>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</si>
  <si>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</si>
  <si>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</si>
  <si>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</si>
  <si>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</si>
  <si>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</si>
  <si>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</si>
  <si>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</si>
  <si>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</si>
  <si>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</si>
  <si>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</si>
  <si>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</si>
  <si>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</si>
  <si>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</si>
  <si>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</si>
  <si>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</si>
  <si>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</si>
  <si>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</si>
  <si>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</si>
  <si>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</si>
  <si>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</si>
  <si>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</si>
  <si>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</si>
  <si>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</si>
  <si>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</si>
  <si>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</si>
  <si>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</si>
  <si>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</si>
  <si>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</si>
  <si>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</si>
  <si>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</si>
  <si>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</si>
  <si>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</si>
  <si>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</si>
  <si>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</si>
  <si>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</si>
  <si>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</si>
  <si>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</si>
  <si>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</si>
  <si>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</si>
  <si>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</si>
  <si>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</si>
  <si>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</si>
  <si>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</si>
  <si>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</si>
  <si>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</si>
  <si>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</si>
  <si>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</si>
  <si>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</si>
  <si>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</si>
  <si>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</si>
  <si>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</si>
  <si>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</si>
  <si>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</si>
  <si>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</si>
  <si>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</si>
  <si>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</si>
  <si>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</si>
  <si>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</si>
  <si>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</si>
  <si>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</si>
  <si>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</si>
  <si>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</si>
  <si>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</si>
  <si>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</si>
  <si>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</si>
  <si>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</si>
  <si>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</si>
  <si>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</si>
  <si>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</si>
  <si>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</si>
  <si>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</si>
  <si>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</si>
  <si>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</si>
  <si>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</si>
  <si>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</si>
  <si>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</si>
  <si>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</si>
  <si>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</si>
  <si>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</si>
  <si>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</si>
  <si>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</si>
  <si>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</si>
  <si>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</si>
  <si>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</si>
  <si>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</si>
  <si>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</si>
  <si>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</si>
  <si>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</si>
  <si>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</si>
  <si>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</si>
  <si>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</si>
  <si>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</si>
  <si>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</si>
  <si>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</si>
  <si>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</si>
  <si>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</si>
  <si>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</si>
  <si>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</si>
  <si>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</si>
  <si>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</si>
  <si>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</si>
  <si>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</si>
  <si>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</si>
  <si>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</si>
  <si>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</si>
  <si>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</si>
  <si>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</si>
  <si>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</si>
  <si>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</si>
  <si>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</si>
  <si>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</si>
  <si>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</si>
  <si>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</si>
  <si>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</si>
  <si>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</si>
  <si>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</si>
  <si>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</si>
  <si>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</si>
  <si>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</si>
  <si>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</si>
  <si>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</si>
  <si>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</si>
  <si>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</si>
  <si>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</si>
  <si>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</si>
  <si>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</si>
  <si>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</si>
  <si>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</si>
  <si>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</si>
  <si>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</si>
  <si>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</si>
  <si>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</si>
  <si>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</si>
  <si>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</si>
  <si>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</si>
  <si>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</si>
  <si>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</si>
  <si>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</si>
  <si>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</si>
  <si>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</si>
  <si>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</si>
  <si>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</si>
  <si>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</si>
  <si>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</si>
  <si>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</si>
  <si>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</si>
  <si>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</si>
  <si>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</si>
  <si>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</si>
  <si>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</si>
  <si>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</si>
  <si>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</si>
  <si>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</si>
  <si>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</si>
  <si>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</si>
  <si>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</si>
  <si>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</si>
  <si>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</si>
  <si>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</si>
  <si>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</si>
  <si>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</si>
  <si>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</si>
  <si>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</si>
  <si>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</si>
  <si>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</si>
  <si>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</si>
  <si>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</si>
  <si>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</si>
  <si>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</si>
  <si>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</si>
  <si>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</si>
  <si>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</si>
  <si>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</si>
  <si>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</si>
  <si>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</si>
  <si>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</si>
  <si>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</si>
  <si>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</si>
  <si>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</si>
  <si>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</si>
  <si>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</si>
  <si>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</si>
  <si>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</si>
  <si>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</si>
  <si>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</si>
  <si>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</si>
  <si>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</si>
  <si>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</si>
  <si>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</si>
  <si>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</si>
  <si>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</si>
  <si>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</si>
  <si>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</si>
  <si>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</si>
  <si>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</si>
  <si>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</si>
  <si>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</si>
  <si>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</si>
  <si>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</si>
  <si>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</si>
  <si>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</si>
  <si>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</si>
  <si>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</si>
  <si>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</si>
  <si>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</si>
  <si>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</si>
  <si>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</si>
  <si>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</si>
  <si>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</si>
  <si>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</si>
  <si>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</si>
  <si>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</si>
  <si>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</si>
  <si>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</si>
  <si>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</si>
  <si>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</si>
  <si>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</si>
  <si>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</si>
  <si>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</si>
  <si>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</si>
  <si>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</si>
  <si>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</si>
  <si>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</si>
  <si>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</si>
  <si>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</si>
  <si>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</si>
  <si>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</si>
  <si>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</si>
  <si>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</si>
  <si>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</si>
  <si>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</si>
  <si>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</si>
  <si>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</si>
  <si>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</si>
  <si>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</si>
  <si>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</si>
  <si>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</si>
  <si>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</si>
  <si>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</si>
  <si>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</si>
  <si>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</si>
  <si>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</si>
  <si>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</si>
  <si>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</si>
  <si>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</si>
  <si>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</si>
  <si>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</si>
  <si>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</si>
  <si>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</si>
  <si>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</si>
  <si>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</si>
  <si>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</si>
  <si>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</si>
  <si>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</si>
  <si>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</si>
  <si>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</si>
  <si>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</si>
  <si>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</si>
  <si>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</si>
  <si>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</si>
  <si>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</si>
  <si>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</si>
  <si>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</si>
  <si>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</si>
  <si>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</si>
  <si>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</si>
  <si>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</si>
  <si>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</si>
  <si>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</si>
  <si>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</si>
  <si>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</si>
  <si>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</si>
  <si>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</si>
  <si>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</si>
  <si>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</si>
  <si>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</si>
  <si>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</si>
  <si>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</si>
  <si>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</si>
  <si>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</si>
  <si>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</si>
  <si>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</si>
  <si>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</si>
  <si>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</si>
  <si>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</si>
  <si>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</si>
  <si>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</si>
  <si>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</si>
  <si>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</si>
  <si>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</si>
  <si>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</si>
  <si>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</si>
  <si>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</si>
  <si>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</si>
  <si>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</si>
  <si>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</si>
  <si>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</si>
  <si>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</si>
  <si>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</si>
  <si>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</si>
  <si>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</si>
  <si>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</si>
  <si>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</si>
  <si>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</si>
  <si>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</si>
  <si>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</si>
  <si>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</si>
  <si>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</si>
  <si>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</si>
  <si>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</si>
  <si>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</si>
  <si>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</si>
  <si>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</si>
  <si>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</si>
  <si>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</si>
  <si>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</si>
  <si>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</si>
  <si>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</si>
  <si>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</si>
  <si>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</si>
  <si>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</si>
  <si>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</si>
  <si>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</si>
  <si>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</si>
  <si>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</si>
  <si>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</si>
  <si>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</si>
  <si>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</si>
  <si>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</si>
  <si>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</si>
  <si>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</si>
  <si>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</si>
  <si>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</si>
  <si>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</si>
  <si>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</si>
  <si>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</si>
  <si>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</si>
  <si>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</si>
  <si>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</si>
  <si>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</si>
  <si>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</si>
  <si>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</si>
  <si>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</si>
  <si>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</si>
  <si>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</si>
  <si>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</si>
  <si>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</si>
  <si>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</si>
  <si>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</si>
  <si>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</si>
  <si>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</si>
  <si>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</si>
  <si>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</si>
  <si>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</si>
  <si>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</si>
  <si>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</si>
  <si>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</si>
  <si>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</si>
  <si>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</si>
  <si>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</si>
  <si>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</si>
  <si>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</si>
  <si>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</si>
  <si>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</si>
  <si>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</si>
  <si>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</si>
  <si>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</si>
  <si>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</si>
  <si>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</si>
  <si>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</si>
  <si>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</si>
  <si>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</si>
  <si>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</si>
  <si>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</si>
  <si>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</si>
  <si>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</si>
  <si>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</si>
  <si>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</si>
  <si>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</si>
  <si>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</si>
  <si>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</si>
  <si>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</si>
  <si>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</si>
  <si>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</si>
  <si>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</si>
  <si>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</si>
  <si>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</si>
  <si>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</si>
  <si>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</si>
  <si>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</si>
  <si>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</si>
  <si>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</si>
  <si>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</si>
  <si>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</si>
  <si>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</si>
  <si>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</si>
  <si>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</si>
  <si>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</si>
  <si>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</si>
  <si>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</si>
  <si>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</si>
  <si>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</si>
  <si>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</si>
  <si>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</si>
  <si>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</si>
  <si>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</si>
  <si>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</si>
  <si>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</si>
  <si>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</si>
  <si>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</si>
  <si>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</si>
  <si>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</si>
  <si>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</si>
  <si>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</si>
  <si>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</si>
  <si>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</si>
  <si>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</si>
  <si>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</si>
  <si>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</si>
  <si>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</si>
  <si>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</si>
  <si>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</si>
  <si>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</si>
  <si>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</si>
  <si>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</si>
  <si>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</si>
  <si>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</si>
  <si>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</si>
  <si>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</si>
  <si>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</si>
  <si>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</si>
  <si>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</si>
  <si>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</si>
  <si>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</si>
  <si>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</si>
  <si>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</si>
  <si>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</si>
  <si>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</si>
  <si>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</si>
  <si>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</si>
  <si>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</si>
  <si>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</si>
  <si>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</si>
  <si>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</si>
  <si>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</si>
  <si>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</si>
  <si>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</si>
  <si>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</si>
  <si>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</si>
  <si>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</si>
  <si>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</si>
  <si>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</si>
  <si>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</si>
  <si>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</si>
  <si>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</si>
  <si>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</si>
  <si>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</si>
  <si>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</si>
  <si>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</si>
  <si>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</si>
  <si>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</si>
  <si>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</si>
  <si>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</si>
  <si>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</si>
  <si>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</si>
  <si>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</si>
  <si>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</si>
  <si>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</si>
  <si>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</si>
  <si>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</si>
  <si>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</si>
  <si>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</si>
  <si>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</si>
  <si>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</si>
  <si>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</si>
  <si>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</si>
  <si>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</si>
  <si>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</si>
  <si>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</si>
  <si>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</si>
  <si>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</si>
  <si>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</si>
  <si>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</si>
  <si>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</si>
  <si>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</si>
  <si>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</si>
  <si>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</si>
  <si>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</si>
  <si>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</si>
  <si>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</si>
  <si>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</si>
  <si>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</si>
  <si>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</si>
  <si>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</si>
  <si>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</si>
  <si>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</si>
  <si>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</si>
  <si>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</si>
  <si>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</si>
  <si>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</si>
  <si>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</si>
  <si>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</si>
  <si>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</si>
  <si>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</si>
  <si>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</si>
  <si>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</si>
  <si>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</si>
  <si>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</si>
  <si>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</si>
  <si>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</si>
  <si>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</si>
  <si>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</si>
  <si>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</si>
  <si>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</si>
  <si>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</si>
  <si>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</si>
  <si>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</si>
  <si>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</si>
  <si>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</si>
  <si>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</si>
  <si>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</si>
  <si>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</si>
  <si>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</si>
  <si>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</si>
  <si>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</si>
  <si>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</si>
  <si>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</si>
  <si>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</si>
  <si>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</si>
  <si>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</si>
  <si>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</si>
  <si>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</si>
  <si>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</si>
  <si>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</si>
  <si>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</si>
  <si>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</si>
  <si>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</si>
  <si>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</si>
  <si>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</si>
  <si>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</si>
  <si>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</si>
  <si>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</si>
  <si>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</si>
  <si>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</si>
  <si>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</si>
  <si>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</si>
  <si>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</si>
  <si>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</si>
  <si>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</si>
  <si>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</si>
  <si>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</si>
  <si>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</si>
  <si>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</si>
  <si>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</si>
  <si>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</si>
  <si>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</si>
  <si>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</si>
  <si>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</si>
  <si>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</si>
  <si>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</si>
  <si>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</si>
  <si>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</si>
  <si>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</si>
  <si>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</si>
  <si>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</si>
  <si>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</si>
  <si>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</si>
  <si>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</si>
  <si>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</si>
  <si>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</si>
  <si>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</si>
  <si>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</si>
  <si>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</si>
  <si>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</si>
  <si>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</si>
  <si>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</si>
  <si>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</si>
  <si>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</si>
  <si>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</si>
  <si>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</si>
  <si>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</si>
  <si>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</si>
  <si>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</si>
  <si>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</si>
  <si>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</si>
  <si>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</si>
  <si>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</si>
  <si>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</si>
  <si>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</si>
  <si>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</si>
  <si>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</si>
  <si>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</si>
  <si>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</si>
  <si>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</si>
  <si>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</si>
  <si>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</si>
  <si>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</si>
  <si>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</si>
  <si>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</si>
  <si>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</si>
  <si>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</si>
  <si>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</si>
  <si>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</si>
  <si>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</si>
  <si>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</si>
  <si>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</si>
  <si>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</si>
  <si>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</si>
  <si>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</si>
  <si>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</si>
  <si>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</si>
  <si>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</si>
  <si>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</si>
  <si>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</si>
  <si>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</si>
  <si>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</si>
  <si>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</si>
  <si>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</si>
  <si>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</si>
  <si>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</si>
  <si>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</si>
  <si>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</si>
  <si>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</si>
  <si>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</si>
  <si>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</si>
  <si>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</si>
  <si>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</si>
  <si>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</si>
  <si>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</si>
  <si>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</si>
  <si>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</si>
  <si>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</si>
  <si>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</si>
  <si>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</si>
  <si>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</si>
  <si>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</si>
  <si>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</si>
  <si>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</si>
  <si>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</si>
  <si>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</si>
  <si>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</si>
  <si>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</si>
  <si>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</si>
  <si>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</si>
  <si>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</si>
  <si>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</si>
  <si>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</si>
  <si>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</si>
  <si>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</si>
  <si>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</si>
  <si>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</si>
  <si>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</si>
  <si>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</si>
  <si>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</si>
  <si>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</si>
  <si>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</si>
  <si>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</si>
  <si>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</si>
  <si>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</si>
  <si>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</si>
  <si>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</si>
  <si>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</si>
  <si>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</si>
  <si>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</si>
  <si>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</si>
  <si>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</si>
  <si>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</si>
  <si>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</si>
  <si>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</si>
  <si>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</si>
  <si>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</si>
  <si>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</si>
  <si>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</si>
  <si>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</si>
  <si>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</si>
  <si>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</si>
  <si>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</si>
  <si>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</si>
  <si>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</si>
  <si>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</si>
  <si>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</si>
  <si>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</si>
  <si>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</si>
  <si>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</si>
  <si>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</si>
  <si>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</si>
  <si>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</si>
  <si>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</si>
  <si>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</si>
  <si>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</si>
  <si>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</si>
  <si>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</si>
  <si>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</si>
  <si>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</si>
  <si>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</si>
  <si>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</si>
  <si>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</si>
  <si>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</si>
  <si>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</si>
  <si>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</si>
  <si>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</si>
  <si>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</si>
  <si>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</si>
  <si>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</si>
  <si>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</si>
  <si>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</si>
  <si>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</si>
  <si>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</si>
  <si>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</si>
  <si>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</si>
  <si>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</si>
  <si>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</si>
  <si>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</si>
  <si>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</si>
  <si>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</si>
  <si>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</si>
  <si>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</si>
  <si>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</si>
  <si>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</si>
  <si>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</si>
  <si>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</si>
  <si>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</si>
  <si>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</si>
  <si>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</si>
  <si>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</si>
  <si>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</si>
  <si>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</si>
  <si>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</si>
  <si>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</si>
  <si>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</si>
  <si>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</si>
  <si>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</si>
  <si>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</si>
  <si>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</si>
  <si>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</si>
  <si>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</si>
  <si>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</si>
  <si>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</si>
  <si>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</si>
  <si>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</si>
  <si>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</si>
  <si>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</si>
  <si>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</si>
  <si>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</si>
  <si>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</si>
  <si>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</si>
  <si>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</si>
  <si>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</si>
  <si>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</si>
  <si>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</si>
  <si>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</si>
  <si>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</si>
  <si>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</si>
  <si>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</si>
  <si>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</si>
  <si>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</si>
  <si>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</si>
  <si>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</si>
  <si>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</si>
  <si>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</si>
  <si>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</si>
  <si>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</si>
  <si>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</si>
  <si>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</si>
  <si>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</si>
  <si>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</si>
  <si>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</si>
  <si>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</si>
  <si>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</si>
  <si>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</si>
  <si>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</si>
  <si>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</si>
  <si>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</si>
  <si>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</si>
  <si>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</si>
  <si>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</si>
  <si>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</si>
  <si>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</si>
  <si>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</si>
  <si>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</si>
  <si>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</si>
  <si>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</si>
  <si>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</si>
  <si>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</si>
  <si>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</si>
  <si>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</si>
  <si>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</si>
  <si>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</si>
  <si>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</si>
  <si>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</si>
  <si>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</si>
  <si>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</si>
  <si>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</si>
  <si>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</si>
  <si>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</si>
  <si>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</si>
  <si>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</si>
  <si>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</si>
  <si>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</si>
  <si>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</si>
  <si>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</si>
  <si>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</si>
  <si>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</si>
  <si>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</si>
  <si>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</si>
  <si>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</si>
  <si>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</si>
  <si>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</si>
  <si>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</si>
  <si>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</si>
  <si>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</si>
  <si>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</si>
  <si>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</si>
  <si>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</si>
  <si>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</si>
  <si>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</si>
  <si>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</si>
  <si>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</si>
  <si>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</si>
  <si>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</si>
  <si>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</si>
  <si>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</si>
  <si>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</si>
  <si>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</si>
  <si>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</si>
  <si>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</si>
  <si>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</si>
  <si>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</si>
  <si>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</si>
  <si>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</si>
  <si>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</si>
  <si>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</si>
  <si>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</si>
  <si>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</si>
  <si>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</si>
  <si>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</si>
  <si>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</si>
  <si>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</si>
  <si>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</si>
  <si>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</si>
  <si>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</si>
  <si>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</si>
  <si>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</si>
  <si>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</si>
  <si>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</si>
  <si>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</si>
  <si>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</si>
  <si>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</si>
  <si>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</si>
  <si>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</si>
  <si>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</si>
  <si>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</si>
  <si>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</si>
  <si>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</si>
  <si>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</si>
  <si>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</si>
  <si>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</si>
  <si>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</si>
  <si>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</si>
  <si>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</si>
  <si>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</si>
  <si>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</si>
  <si>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</si>
  <si>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</si>
  <si>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</si>
  <si>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</si>
  <si>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</si>
  <si>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</si>
  <si>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</si>
  <si>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</si>
  <si>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</si>
  <si>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</si>
  <si>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</si>
  <si>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</si>
  <si>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</si>
  <si>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</si>
  <si>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</si>
  <si>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</si>
  <si>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</si>
  <si>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</si>
  <si>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</si>
  <si>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</si>
  <si>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</si>
  <si>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</si>
  <si>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</si>
  <si>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</si>
  <si>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</si>
  <si>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</si>
  <si>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</si>
  <si>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</si>
  <si>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</si>
  <si>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</si>
  <si>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</si>
  <si>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</si>
  <si>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</si>
  <si>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</si>
  <si>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</si>
  <si>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</si>
  <si>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</si>
  <si>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</si>
  <si>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</si>
  <si>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</si>
  <si>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</si>
  <si>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</si>
  <si>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</si>
  <si>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</si>
  <si>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</si>
  <si>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</si>
  <si>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</si>
  <si>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</si>
  <si>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</si>
  <si>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</si>
  <si>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</si>
  <si>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</si>
  <si>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</si>
  <si>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</si>
  <si>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</si>
  <si>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</si>
  <si>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</si>
  <si>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</si>
  <si>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</si>
  <si>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</si>
  <si>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</si>
  <si>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</si>
  <si>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</si>
  <si>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</si>
  <si>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</si>
  <si>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</si>
  <si>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</si>
  <si>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</si>
  <si>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</si>
  <si>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</si>
  <si>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</si>
  <si>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</si>
  <si>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</si>
  <si>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</si>
  <si>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</si>
  <si>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</si>
  <si>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</si>
  <si>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</si>
  <si>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</si>
  <si>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</si>
  <si>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</si>
  <si>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</si>
  <si>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</si>
  <si>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</si>
  <si>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</si>
  <si>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</si>
  <si>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</si>
  <si>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</si>
  <si>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</si>
  <si>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</si>
  <si>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</si>
  <si>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</si>
  <si>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</si>
  <si>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</si>
  <si>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</si>
  <si>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</si>
  <si>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</si>
  <si>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</si>
  <si>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</si>
  <si>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</si>
  <si>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</si>
  <si>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</si>
  <si>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</si>
  <si>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</si>
  <si>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</si>
  <si>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</si>
  <si>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</si>
  <si>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</si>
  <si>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</si>
  <si>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</si>
  <si>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</si>
  <si>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</si>
  <si>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</si>
  <si>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</si>
  <si>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</si>
  <si>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</si>
  <si>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</si>
  <si>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</si>
  <si>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</si>
  <si>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</si>
  <si>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</si>
  <si>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</si>
  <si>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</si>
  <si>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</si>
  <si>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</si>
  <si>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</si>
  <si>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</si>
  <si>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</si>
  <si>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</si>
  <si>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</si>
  <si>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</si>
  <si>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</si>
  <si>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</si>
  <si>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</si>
  <si>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</si>
  <si>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</si>
  <si>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</si>
  <si>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</si>
  <si>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</si>
  <si>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</si>
  <si>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</si>
  <si>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</si>
  <si>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</si>
  <si>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</si>
  <si>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</si>
  <si>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</si>
  <si>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</si>
  <si>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</si>
  <si>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</si>
  <si>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</si>
  <si>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</si>
  <si>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</si>
  <si>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</si>
  <si>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</si>
  <si>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</si>
  <si>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</si>
  <si>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</si>
  <si>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</si>
  <si>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</si>
  <si>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</si>
  <si>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</si>
  <si>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</si>
  <si>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</si>
  <si>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</si>
  <si>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</si>
  <si>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</si>
  <si>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</si>
  <si>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</si>
  <si>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</si>
  <si>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</si>
  <si>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</si>
  <si>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</si>
  <si>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</si>
  <si>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</si>
  <si>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</si>
  <si>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</si>
  <si>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</si>
  <si>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</si>
  <si>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</si>
  <si>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</si>
  <si>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</si>
  <si>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</si>
  <si>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</si>
  <si>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</si>
  <si>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</si>
  <si>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</si>
  <si>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</si>
  <si>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</si>
  <si>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</si>
  <si>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</si>
  <si>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</si>
  <si>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</si>
  <si>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</si>
  <si>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</si>
  <si>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</si>
  <si>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</si>
  <si>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</si>
  <si>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</si>
  <si>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</si>
  <si>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</si>
  <si>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</si>
  <si>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</si>
  <si>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</si>
  <si>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</si>
  <si>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</si>
  <si>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</si>
  <si>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</si>
  <si>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</si>
  <si>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</si>
  <si>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</si>
  <si>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</si>
  <si>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</si>
  <si>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</si>
  <si>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</si>
  <si>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</si>
  <si>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</si>
  <si>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</si>
  <si>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</si>
  <si>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</si>
  <si>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</si>
  <si>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</si>
  <si>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</si>
  <si>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</si>
  <si>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</si>
  <si>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</si>
  <si>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</si>
  <si>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</si>
  <si>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</si>
  <si>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</si>
  <si>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</si>
  <si>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</si>
  <si>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</si>
  <si>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</si>
  <si>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</si>
  <si>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</si>
  <si>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</si>
  <si>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</si>
  <si>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</si>
  <si>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</si>
  <si>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</si>
  <si>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</si>
  <si>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</si>
  <si>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</si>
  <si>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</si>
  <si>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</si>
  <si>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</si>
  <si>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</si>
  <si>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</si>
  <si>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</si>
  <si>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</si>
  <si>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</si>
  <si>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</si>
  <si>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</si>
  <si>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</si>
  <si>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</si>
  <si>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</si>
  <si>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</si>
  <si>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</si>
  <si>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</si>
  <si>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</si>
  <si>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</si>
  <si>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</si>
  <si>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</si>
  <si>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</si>
  <si>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</si>
  <si>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</si>
  <si>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</si>
  <si>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</si>
  <si>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</si>
  <si>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</si>
  <si>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</si>
  <si>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</si>
  <si>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</si>
  <si>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</si>
  <si>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</si>
  <si>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</si>
  <si>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</si>
  <si>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</si>
  <si>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</si>
  <si>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</si>
  <si>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</si>
  <si>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</si>
  <si>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</si>
  <si>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</si>
  <si>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</si>
  <si>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</si>
  <si>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</si>
  <si>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</si>
  <si>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</si>
  <si>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</si>
  <si>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</si>
  <si>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</si>
  <si>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</si>
  <si>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</si>
  <si>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</si>
  <si>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</si>
  <si>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</si>
  <si>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</si>
  <si>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</si>
  <si>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</si>
  <si>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</si>
  <si>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</si>
  <si>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</si>
  <si>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</si>
  <si>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</si>
  <si>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</si>
  <si>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</si>
  <si>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</si>
  <si>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</si>
  <si>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</si>
  <si>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</si>
  <si>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</si>
  <si>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</si>
  <si>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</si>
  <si>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</si>
  <si>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</si>
  <si>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</si>
  <si>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</si>
  <si>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</si>
  <si>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</si>
  <si>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</si>
  <si>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</si>
  <si>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</si>
  <si>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</si>
  <si>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</si>
  <si>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</si>
  <si>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</si>
  <si>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</si>
  <si>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</si>
  <si>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</si>
  <si>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</si>
  <si>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</si>
  <si>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</si>
  <si>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</si>
  <si>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</si>
  <si>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</si>
  <si>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</si>
  <si>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</si>
  <si>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</si>
  <si>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</si>
  <si>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</si>
  <si>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</si>
  <si>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</si>
  <si>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</si>
  <si>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</si>
  <si>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</si>
  <si>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</si>
  <si>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</si>
  <si>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</si>
  <si>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</si>
  <si>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</si>
  <si>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</si>
  <si>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</si>
  <si>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</si>
  <si>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</si>
  <si>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</si>
  <si>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</si>
  <si>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</si>
  <si>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</si>
  <si>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</si>
  <si>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</si>
  <si>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</si>
  <si>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</si>
  <si>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</si>
  <si>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</si>
  <si>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</si>
  <si>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</si>
  <si>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</si>
  <si>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</si>
  <si>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</si>
  <si>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</si>
  <si>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</si>
  <si>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</si>
  <si>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</si>
  <si>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</si>
  <si>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</si>
  <si>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</si>
  <si>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</si>
  <si>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</si>
  <si>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</si>
  <si>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</si>
  <si>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</si>
  <si>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</si>
  <si>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</si>
  <si>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</si>
  <si>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</si>
  <si>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</si>
  <si>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</si>
  <si>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</si>
  <si>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</si>
  <si>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</si>
  <si>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</si>
  <si>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</si>
  <si>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</si>
  <si>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</si>
  <si>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</si>
  <si>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</si>
  <si>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</si>
  <si>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</si>
  <si>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</si>
  <si>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</si>
  <si>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</si>
  <si>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</si>
  <si>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</si>
  <si>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</si>
  <si>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</si>
  <si>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</si>
  <si>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</si>
  <si>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</si>
  <si>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</si>
  <si>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</si>
  <si>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</si>
  <si>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</si>
  <si>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</si>
  <si>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</si>
  <si>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</si>
  <si>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</si>
  <si>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</si>
  <si>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</si>
  <si>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</si>
  <si>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</si>
  <si>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</si>
  <si>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</si>
  <si>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</si>
  <si>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</si>
  <si>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</si>
  <si>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</si>
  <si>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</si>
  <si>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</si>
  <si>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</si>
  <si>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</si>
  <si>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</si>
  <si>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</si>
  <si>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</si>
  <si>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</si>
  <si>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</si>
  <si>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</si>
  <si>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</si>
  <si>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</si>
  <si>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</si>
  <si>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</si>
  <si>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</si>
  <si>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</si>
  <si>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</si>
  <si>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</si>
  <si>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</si>
  <si>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</si>
  <si>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</si>
  <si>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</si>
  <si>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</si>
  <si>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</si>
  <si>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</si>
  <si>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</si>
  <si>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</si>
  <si>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</si>
  <si>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</si>
  <si>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</si>
  <si>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</si>
  <si>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</si>
  <si>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</si>
  <si>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</si>
  <si>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</si>
  <si>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</si>
  <si>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</si>
  <si>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</si>
  <si>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</si>
  <si>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</si>
  <si>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</si>
  <si>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</si>
  <si>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</si>
  <si>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</si>
  <si>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</si>
  <si>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</si>
  <si>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</si>
  <si>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</si>
  <si>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</si>
  <si>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</si>
  <si>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</si>
  <si>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</si>
  <si>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</si>
  <si>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</si>
  <si>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</si>
  <si>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</si>
  <si>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</si>
  <si>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</si>
  <si>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</si>
  <si>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</si>
  <si>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</si>
  <si>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</si>
  <si>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</si>
  <si>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</si>
  <si>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</si>
  <si>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</si>
  <si>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</si>
  <si>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</si>
  <si>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</si>
  <si>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</si>
  <si>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</si>
  <si>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</si>
  <si>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</si>
  <si>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</si>
  <si>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</si>
  <si>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</si>
  <si>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</si>
  <si>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</si>
  <si>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</si>
  <si>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</si>
  <si>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</si>
  <si>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</si>
  <si>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</si>
  <si>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</si>
  <si>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</si>
  <si>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</si>
  <si>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</si>
  <si>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</si>
  <si>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</si>
  <si>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</si>
  <si>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</si>
  <si>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</si>
  <si>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</si>
  <si>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</si>
  <si>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</si>
  <si>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</si>
  <si>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</si>
  <si>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</si>
  <si>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</si>
  <si>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</si>
  <si>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</si>
  <si>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</si>
  <si>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</si>
  <si>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</si>
  <si>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</si>
  <si>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</si>
  <si>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</si>
  <si>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</si>
  <si>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</si>
  <si>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</si>
  <si>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</si>
  <si>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</si>
  <si>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</si>
  <si>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</si>
  <si>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</si>
  <si>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</si>
  <si>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</si>
  <si>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</si>
  <si>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</si>
  <si>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</si>
  <si>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</si>
  <si>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</si>
  <si>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</si>
  <si>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</si>
  <si>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</si>
  <si>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</si>
  <si>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</si>
  <si>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</si>
  <si>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</si>
  <si>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</si>
  <si>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</si>
  <si>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</si>
  <si>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</si>
  <si>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</si>
  <si>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</si>
  <si>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</si>
  <si>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</si>
  <si>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</si>
  <si>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</si>
  <si>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</si>
  <si>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</si>
  <si>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</si>
  <si>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</si>
  <si>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</si>
  <si>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</si>
  <si>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</si>
  <si>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</si>
  <si>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</si>
  <si>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</si>
  <si>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</si>
  <si>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</si>
  <si>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</si>
  <si>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</si>
  <si>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</si>
  <si>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</si>
  <si>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</si>
  <si>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</si>
  <si>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</si>
  <si>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</si>
  <si>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</si>
  <si>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</si>
  <si>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</si>
  <si>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</si>
  <si>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</si>
  <si>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</si>
  <si>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</si>
  <si>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</si>
  <si>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</si>
  <si>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</si>
  <si>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</si>
  <si>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</si>
  <si>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</si>
  <si>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</si>
  <si>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</si>
  <si>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</si>
  <si>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</si>
  <si>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</si>
  <si>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</si>
  <si>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</si>
  <si>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</si>
  <si>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</si>
  <si>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</si>
  <si>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</si>
  <si>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</si>
  <si>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</si>
  <si>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</si>
  <si>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</si>
  <si>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</si>
  <si>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</si>
  <si>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</si>
  <si>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</si>
  <si>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</si>
  <si>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</si>
  <si>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</si>
  <si>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</si>
  <si>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</si>
  <si>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</si>
  <si>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</si>
  <si>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</si>
  <si>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</si>
  <si>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</si>
  <si>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</si>
  <si>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</si>
  <si>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</si>
  <si>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</si>
  <si>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</si>
  <si>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</si>
  <si>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</si>
  <si>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</si>
  <si>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</si>
  <si>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</si>
  <si>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</si>
  <si>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</si>
  <si>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</si>
  <si>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</si>
  <si>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</si>
  <si>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</si>
  <si>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</si>
  <si>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</si>
  <si>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</si>
  <si>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</si>
  <si>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</si>
  <si>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</si>
  <si>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</si>
  <si>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</si>
  <si>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</si>
  <si>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</si>
  <si>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</si>
  <si>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</si>
  <si>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</si>
  <si>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</si>
  <si>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</si>
  <si>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</si>
  <si>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</si>
  <si>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</si>
  <si>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</si>
  <si>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</si>
  <si>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</si>
  <si>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</si>
  <si>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</si>
  <si>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</si>
  <si>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</si>
  <si>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</si>
  <si>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</si>
  <si>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</si>
  <si>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</si>
  <si>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</si>
  <si>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</si>
  <si>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</si>
  <si>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</si>
  <si>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</si>
  <si>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</si>
  <si>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</si>
  <si>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</si>
  <si>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</si>
  <si>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</si>
  <si>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</si>
  <si>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</si>
  <si>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</si>
  <si>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</si>
  <si>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</si>
  <si>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</si>
  <si>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</si>
  <si>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</si>
  <si>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</si>
  <si>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</si>
  <si>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</si>
  <si>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</si>
  <si>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</si>
  <si>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</si>
  <si>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</si>
  <si>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</si>
  <si>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</si>
  <si>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</si>
  <si>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</si>
  <si>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</si>
  <si>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</si>
  <si>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</si>
  <si>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</si>
  <si>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</si>
  <si>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</si>
  <si>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</si>
  <si>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</si>
  <si>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</si>
  <si>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</si>
  <si>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</si>
  <si>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</si>
  <si>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</si>
  <si>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</si>
  <si>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</si>
  <si>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</si>
  <si>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</si>
  <si>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</si>
  <si>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</si>
  <si>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</si>
  <si>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</si>
  <si>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</si>
  <si>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</si>
  <si>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</si>
  <si>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</si>
  <si>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</si>
  <si>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</si>
  <si>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</si>
  <si>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</si>
  <si>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</si>
  <si>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</si>
  <si>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</si>
  <si>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</si>
  <si>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</si>
  <si>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</si>
  <si>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</si>
  <si>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</si>
  <si>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</si>
  <si>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</si>
  <si>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</si>
  <si>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</si>
  <si>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</si>
  <si>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</si>
  <si>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</si>
  <si>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</si>
  <si>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</si>
  <si>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</si>
  <si>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</si>
  <si>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</si>
  <si>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</si>
  <si>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</si>
  <si>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</si>
  <si>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</si>
  <si>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</si>
  <si>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</si>
  <si>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</si>
  <si>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</si>
  <si>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</si>
  <si>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</si>
  <si>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</si>
  <si>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</si>
  <si>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</si>
  <si>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</si>
  <si>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</si>
  <si>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</si>
  <si>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</si>
  <si>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</si>
  <si>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</si>
  <si>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</si>
  <si>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</si>
  <si>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</si>
  <si>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</si>
  <si>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</si>
  <si>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</si>
  <si>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</si>
  <si>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</si>
  <si>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</si>
  <si>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</si>
  <si>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</si>
  <si>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</si>
  <si>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</si>
  <si>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</si>
  <si>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</si>
  <si>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</si>
  <si>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</si>
  <si>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</si>
  <si>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</si>
  <si>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</si>
  <si>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</si>
  <si>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</si>
  <si>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</si>
  <si>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</si>
  <si>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</si>
  <si>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</si>
  <si>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</si>
  <si>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</si>
  <si>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</si>
  <si>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</si>
  <si>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</si>
  <si>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</si>
  <si>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</si>
  <si>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</si>
  <si>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</si>
  <si>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</si>
  <si>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</si>
  <si>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</si>
  <si>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</si>
  <si>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</si>
  <si>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</si>
  <si>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</si>
  <si>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</si>
  <si>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</si>
  <si>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</si>
  <si>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</si>
  <si>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</si>
  <si>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</si>
  <si>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</si>
  <si>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</si>
  <si>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</si>
  <si>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</si>
  <si>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</si>
  <si>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</si>
  <si>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</si>
  <si>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</si>
  <si>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</si>
  <si>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</si>
  <si>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</si>
  <si>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</si>
  <si>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</si>
  <si>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</si>
  <si>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</si>
  <si>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</si>
  <si>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</si>
  <si>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</si>
  <si>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</si>
  <si>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</si>
  <si>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</si>
  <si>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</si>
  <si>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</si>
  <si>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</si>
  <si>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</si>
  <si>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</si>
  <si>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</si>
  <si>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</si>
  <si>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</si>
  <si>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</si>
  <si>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</si>
  <si>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</si>
  <si>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</si>
  <si>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</si>
  <si>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</si>
  <si>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</si>
  <si>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</si>
  <si>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</si>
  <si>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</si>
  <si>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</si>
  <si>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</si>
  <si>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</si>
  <si>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</si>
  <si>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</si>
  <si>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</si>
  <si>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</si>
  <si>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</si>
  <si>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</si>
  <si>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</si>
  <si>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</si>
  <si>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</si>
  <si>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</si>
  <si>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</si>
  <si>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</si>
  <si>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</si>
  <si>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</si>
  <si>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</si>
  <si>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</si>
  <si>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</si>
  <si>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</si>
  <si>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</si>
  <si>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</si>
  <si>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</si>
  <si>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</si>
  <si>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</si>
  <si>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</si>
  <si>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</si>
  <si>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</si>
  <si>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</si>
  <si>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</si>
  <si>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</si>
  <si>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</si>
  <si>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</si>
  <si>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</si>
  <si>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</si>
  <si>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</si>
  <si>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</si>
  <si>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</si>
  <si>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</si>
  <si>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</si>
  <si>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</si>
  <si>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</si>
  <si>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</si>
  <si>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</si>
  <si>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</si>
  <si>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</si>
  <si>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</si>
  <si>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</si>
  <si>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</si>
  <si>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</si>
  <si>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</si>
  <si>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</si>
  <si>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</si>
  <si>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</si>
  <si>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</si>
  <si>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</si>
  <si>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</si>
  <si>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</si>
  <si>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</si>
  <si>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</si>
  <si>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</si>
  <si>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</si>
  <si>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</si>
  <si>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</si>
  <si>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</si>
  <si>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</si>
  <si>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</si>
  <si>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</si>
  <si>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</si>
  <si>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</si>
  <si>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</si>
  <si>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</si>
  <si>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</si>
  <si>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</si>
  <si>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</si>
  <si>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</si>
  <si>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</si>
  <si>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</si>
  <si>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</si>
  <si>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</si>
  <si>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</si>
  <si>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</si>
  <si>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</si>
  <si>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</si>
  <si>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</si>
  <si>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</si>
  <si>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</si>
  <si>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</si>
  <si>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</si>
  <si>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</si>
  <si>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</si>
  <si>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</si>
  <si>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</si>
  <si>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</si>
  <si>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</si>
  <si>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</si>
  <si>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</si>
  <si>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</si>
  <si>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</si>
  <si>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</si>
  <si>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</si>
  <si>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</si>
  <si>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</si>
  <si>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</si>
  <si>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</si>
  <si>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</si>
  <si>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</si>
  <si>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</si>
  <si>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</si>
  <si>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</si>
  <si>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</si>
  <si>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</si>
  <si>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</si>
  <si>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</si>
  <si>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</si>
  <si>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</si>
  <si>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</si>
  <si>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</si>
  <si>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</si>
  <si>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</si>
  <si>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</si>
  <si>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</si>
  <si>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</si>
  <si>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</si>
  <si>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</si>
  <si>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</si>
  <si>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</si>
  <si>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</si>
  <si>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</si>
  <si>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</si>
  <si>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</si>
  <si>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</si>
  <si>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</si>
  <si>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</si>
  <si>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</si>
  <si>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</si>
  <si>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</si>
  <si>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</si>
  <si>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</si>
  <si>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</si>
  <si>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</si>
  <si>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</si>
  <si>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</si>
  <si>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</si>
  <si>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</si>
  <si>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</si>
  <si>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</si>
  <si>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</si>
  <si>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</si>
  <si>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</si>
  <si>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</si>
  <si>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</si>
  <si>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</si>
  <si>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</si>
  <si>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</si>
  <si>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</si>
  <si>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</si>
  <si>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</si>
  <si>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</si>
  <si>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</si>
  <si>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</si>
  <si>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</si>
  <si>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</si>
  <si>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</si>
  <si>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</si>
  <si>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</si>
  <si>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</si>
  <si>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</si>
  <si>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</si>
  <si>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</si>
  <si>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</si>
  <si>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</si>
  <si>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</si>
  <si>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</si>
  <si>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</si>
  <si>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</si>
  <si>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</si>
  <si>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</si>
  <si>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</si>
  <si>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</si>
  <si>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</si>
  <si>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</si>
  <si>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</si>
  <si>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</si>
  <si>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</si>
  <si>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</si>
  <si>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</si>
  <si>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</si>
  <si>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</si>
  <si>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</si>
  <si>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</si>
  <si>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</si>
  <si>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</si>
  <si>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</si>
  <si>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</si>
  <si>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</si>
  <si>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</si>
  <si>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</si>
  <si>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</si>
  <si>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</si>
  <si>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</si>
  <si>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</si>
  <si>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</si>
  <si>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</si>
  <si>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</si>
  <si>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</si>
  <si>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</si>
  <si>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</si>
  <si>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</si>
  <si>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</si>
  <si>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</si>
  <si>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</si>
  <si>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</si>
  <si>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</si>
  <si>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</si>
  <si>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</si>
  <si>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</si>
  <si>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</si>
  <si>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</si>
  <si>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</si>
  <si>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</si>
  <si>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</si>
  <si>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</si>
  <si>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</si>
  <si>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</si>
  <si>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</si>
  <si>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</si>
  <si>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</si>
  <si>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</si>
  <si>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</si>
  <si>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</si>
  <si>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</si>
  <si>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</si>
  <si>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</si>
  <si>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</si>
  <si>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</si>
  <si>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</si>
  <si>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</si>
  <si>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</si>
  <si>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</si>
  <si>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</si>
  <si>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</si>
  <si>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</si>
  <si>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</si>
  <si>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</si>
  <si>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</si>
  <si>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</si>
  <si>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</si>
  <si>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</si>
  <si>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</si>
  <si>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</si>
  <si>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</si>
  <si>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</si>
  <si>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</si>
  <si>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</si>
  <si>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</si>
  <si>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</si>
  <si>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</si>
  <si>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</si>
  <si>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</si>
  <si>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</si>
  <si>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</si>
  <si>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</si>
  <si>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</si>
  <si>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</si>
  <si>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</si>
  <si>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</si>
  <si>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</si>
  <si>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</si>
  <si>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</si>
  <si>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</si>
  <si>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</si>
  <si>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</si>
  <si>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</si>
  <si>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</si>
  <si>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</si>
  <si>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</si>
  <si>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</si>
  <si>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</si>
  <si>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</si>
  <si>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</si>
  <si>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</si>
  <si>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</si>
  <si>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</si>
  <si>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</si>
  <si>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</si>
  <si>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</si>
  <si>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</si>
  <si>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</si>
  <si>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</si>
  <si>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</si>
  <si>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</si>
  <si>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</si>
  <si>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</si>
  <si>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</si>
  <si>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</si>
  <si>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</si>
  <si>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</si>
  <si>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</si>
  <si>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</si>
  <si>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</si>
  <si>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</si>
  <si>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</si>
  <si>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</si>
  <si>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</si>
  <si>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</si>
  <si>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</si>
  <si>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</si>
  <si>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</si>
  <si>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</si>
  <si>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</si>
  <si>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</si>
  <si>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</si>
  <si>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</si>
  <si>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</si>
  <si>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</si>
  <si>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</si>
  <si>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</si>
  <si>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</si>
  <si>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</si>
  <si>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</si>
  <si>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</si>
  <si>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</si>
  <si>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</si>
  <si>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</si>
  <si>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</si>
  <si>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</si>
  <si>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</si>
  <si>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</si>
  <si>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</si>
  <si>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</si>
  <si>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</si>
  <si>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</si>
  <si>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</si>
  <si>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</si>
  <si>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</si>
  <si>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</si>
  <si>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</si>
  <si>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</si>
  <si>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</si>
  <si>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</si>
  <si>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</si>
  <si>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</si>
  <si>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</si>
  <si>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</si>
  <si>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</si>
  <si>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</si>
  <si>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</si>
  <si>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</si>
  <si>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</si>
  <si>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</si>
  <si>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</si>
  <si>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</si>
  <si>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</si>
  <si>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</si>
  <si>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</si>
  <si>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</si>
  <si>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</si>
  <si>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</si>
  <si>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</si>
  <si>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</si>
  <si>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</si>
  <si>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</si>
  <si>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</si>
  <si>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</si>
  <si>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</si>
  <si>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</si>
  <si>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</si>
  <si>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</si>
  <si>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</si>
  <si>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</si>
  <si>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</si>
  <si>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</si>
  <si>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</si>
  <si>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</si>
  <si>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</si>
  <si>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</si>
  <si>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</si>
  <si>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</si>
  <si>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</si>
  <si>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</si>
  <si>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</si>
  <si>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</si>
  <si>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</si>
  <si>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</si>
  <si>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</si>
  <si>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</si>
  <si>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</si>
  <si>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</si>
  <si>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</si>
  <si>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</si>
  <si>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</si>
  <si>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</si>
  <si>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</si>
  <si>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</si>
  <si>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</si>
  <si>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</si>
  <si>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</si>
  <si>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</si>
  <si>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</si>
  <si>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</si>
  <si>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</si>
  <si>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</si>
  <si>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</si>
  <si>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</si>
  <si>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</si>
  <si>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</si>
  <si>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</si>
  <si>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</si>
  <si>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</si>
  <si>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</si>
  <si>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</si>
  <si>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</si>
  <si>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</si>
  <si>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</si>
  <si>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</si>
  <si>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</si>
  <si>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</si>
  <si>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</si>
  <si>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</si>
  <si>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</si>
  <si>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</si>
  <si>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</si>
  <si>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</si>
  <si>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</si>
  <si>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</si>
  <si>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</si>
  <si>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</si>
  <si>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</si>
  <si>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</si>
  <si>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</si>
  <si>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</si>
  <si>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</si>
  <si>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</si>
  <si>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</si>
  <si>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</si>
  <si>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</si>
  <si>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</si>
  <si>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</si>
  <si>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</si>
  <si>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</si>
  <si>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</si>
  <si>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</si>
  <si>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</si>
  <si>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</si>
  <si>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</si>
  <si>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</si>
  <si>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</si>
  <si>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</si>
  <si>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</si>
  <si>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</si>
  <si>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</si>
  <si>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</si>
  <si>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</si>
  <si>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</si>
  <si>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</si>
  <si>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</si>
  <si>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</si>
  <si>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</si>
  <si>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</si>
  <si>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</si>
  <si>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</si>
  <si>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</si>
  <si>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</si>
  <si>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</si>
  <si>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</si>
  <si>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</si>
  <si>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</si>
  <si>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</si>
  <si>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</si>
  <si>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</si>
  <si>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</si>
  <si>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</si>
  <si>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</si>
  <si>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</si>
  <si>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</si>
  <si>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</si>
  <si>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</si>
  <si>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</si>
  <si>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</si>
  <si>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</si>
  <si>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</si>
  <si>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</si>
  <si>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</si>
  <si>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</si>
  <si>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</si>
  <si>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</si>
  <si>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</si>
  <si>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</si>
  <si>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</si>
  <si>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</si>
  <si>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</si>
  <si>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</si>
  <si>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</si>
  <si>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</si>
  <si>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</si>
  <si>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</si>
  <si>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</si>
  <si>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</si>
  <si>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</si>
  <si>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</si>
  <si>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</si>
  <si>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</si>
  <si>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</si>
  <si>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</si>
  <si>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</si>
  <si>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</si>
  <si>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</si>
  <si>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</si>
  <si>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</si>
  <si>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</si>
  <si>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</si>
  <si>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</si>
  <si>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</si>
  <si>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</si>
  <si>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</si>
  <si>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</si>
  <si>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</si>
  <si>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</si>
  <si>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</si>
  <si>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</si>
  <si>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</si>
  <si>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</si>
  <si>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</si>
  <si>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</si>
  <si>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</si>
  <si>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</si>
  <si>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</si>
  <si>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</si>
  <si>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</si>
  <si>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</si>
  <si>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</si>
  <si>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</si>
  <si>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</si>
  <si>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</si>
  <si>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</si>
  <si>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</si>
  <si>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</si>
  <si>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</si>
  <si>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</si>
  <si>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</si>
  <si>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</si>
  <si>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</si>
  <si>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</si>
  <si>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</si>
  <si>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</si>
  <si>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</si>
  <si>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</si>
  <si>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</si>
  <si>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</si>
  <si>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</si>
  <si>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</si>
  <si>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</si>
  <si>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</si>
  <si>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</si>
  <si>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</si>
  <si>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</si>
  <si>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</si>
  <si>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</si>
  <si>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</si>
  <si>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</si>
  <si>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</si>
  <si>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</si>
  <si>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</si>
  <si>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</si>
  <si>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</si>
  <si>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</si>
  <si>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</si>
  <si>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</si>
  <si>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</si>
  <si>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</si>
  <si>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</si>
  <si>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</si>
  <si>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</si>
  <si>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</si>
  <si>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</si>
  <si>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</si>
  <si>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</si>
  <si>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</si>
  <si>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</si>
  <si>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</si>
  <si>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</si>
  <si>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</si>
  <si>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</si>
  <si>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</si>
  <si>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</si>
  <si>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</si>
  <si>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</si>
  <si>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</si>
  <si>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</si>
  <si>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</si>
  <si>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</si>
  <si>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</si>
  <si>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</si>
  <si>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</si>
  <si>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</si>
  <si>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</si>
  <si>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</si>
  <si>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</si>
  <si>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</si>
  <si>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</si>
  <si>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</si>
  <si>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</si>
  <si>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</si>
  <si>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</si>
  <si>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</si>
  <si>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</si>
  <si>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</si>
  <si>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</si>
  <si>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</si>
  <si>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</si>
  <si>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</si>
  <si>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</si>
  <si>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</si>
  <si>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</si>
  <si>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</si>
  <si>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</si>
  <si>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</si>
  <si>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</si>
  <si>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</si>
  <si>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</si>
  <si>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</si>
  <si>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</si>
  <si>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</si>
  <si>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</si>
  <si>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</si>
  <si>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</si>
  <si>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</si>
  <si>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</si>
  <si>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</si>
  <si>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</si>
  <si>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</si>
  <si>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</si>
  <si>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</si>
  <si>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</si>
  <si>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</si>
  <si>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</si>
  <si>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</si>
  <si>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</si>
  <si>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</si>
  <si>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</si>
  <si>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</si>
  <si>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</si>
  <si>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</si>
  <si>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</si>
  <si>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</si>
  <si>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</si>
  <si>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</si>
  <si>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</si>
  <si>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</si>
  <si>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</si>
  <si>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</si>
  <si>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</si>
  <si>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</si>
  <si>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</si>
  <si>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</si>
  <si>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</si>
  <si>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</si>
  <si>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</si>
  <si>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</si>
  <si>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</si>
  <si>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</si>
  <si>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</si>
  <si>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</si>
  <si>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</si>
  <si>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</si>
  <si>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</si>
  <si>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</si>
  <si>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</si>
  <si>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</si>
  <si>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</si>
  <si>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</si>
  <si>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</si>
  <si>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</si>
  <si>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</si>
  <si>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</si>
  <si>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</si>
  <si>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</si>
  <si>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</si>
  <si>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</si>
  <si>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</si>
  <si>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</si>
  <si>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</si>
  <si>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</si>
  <si>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</si>
  <si>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</si>
  <si>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</si>
  <si>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</si>
  <si>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</si>
  <si>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</si>
  <si>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</si>
  <si>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</si>
  <si>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</si>
  <si>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</si>
  <si>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</si>
  <si>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</si>
  <si>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</si>
  <si>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</si>
  <si>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</si>
  <si>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</si>
  <si>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</si>
  <si>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</si>
  <si>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</si>
  <si>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</si>
  <si>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</si>
  <si>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</si>
  <si>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</si>
  <si>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</si>
  <si>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</si>
  <si>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</si>
  <si>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</si>
  <si>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</si>
  <si>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</si>
  <si>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</si>
  <si>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</si>
  <si>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</si>
  <si>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</si>
  <si>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</si>
  <si>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</si>
  <si>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</si>
  <si>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</si>
  <si>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</si>
  <si>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</si>
  <si>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</si>
  <si>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</si>
  <si>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</si>
  <si>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</si>
  <si>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</si>
  <si>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</si>
  <si>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</si>
  <si>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</si>
  <si>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</si>
  <si>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</si>
  <si>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</si>
  <si>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</si>
  <si>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</si>
  <si>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</si>
  <si>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</si>
  <si>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</si>
  <si>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</si>
  <si>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</si>
  <si>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</si>
  <si>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</si>
  <si>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</si>
  <si>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</si>
  <si>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</si>
  <si>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</si>
  <si>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</si>
  <si>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</si>
  <si>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</si>
  <si>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</si>
  <si>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</si>
  <si>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</si>
  <si>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</si>
  <si>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</si>
  <si>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</si>
  <si>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</si>
  <si>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</si>
  <si>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</si>
  <si>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</si>
  <si>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</si>
  <si>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</si>
  <si>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</si>
  <si>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</si>
  <si>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</si>
  <si>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</si>
  <si>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</si>
  <si>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</si>
  <si>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</si>
  <si>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</si>
  <si>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</si>
  <si>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</si>
  <si>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</si>
  <si>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</si>
  <si>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</si>
  <si>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</si>
  <si>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</si>
  <si>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</si>
  <si>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</si>
  <si>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</si>
  <si>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</si>
  <si>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</si>
  <si>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</si>
  <si>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</si>
  <si>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</si>
  <si>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</si>
  <si>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</si>
  <si>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</si>
  <si>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</si>
  <si>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</si>
  <si>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</si>
  <si>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</si>
  <si>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</si>
  <si>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</si>
  <si>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</si>
  <si>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</si>
  <si>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</si>
  <si>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</si>
  <si>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</si>
  <si>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</si>
  <si>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</si>
  <si>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</si>
  <si>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</si>
  <si>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</si>
  <si>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</si>
  <si>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</si>
  <si>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</si>
  <si>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</si>
  <si>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</si>
  <si>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</si>
  <si>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</si>
  <si>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</si>
  <si>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</si>
  <si>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</si>
  <si>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</si>
  <si>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</si>
  <si>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</si>
  <si>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</si>
  <si>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</si>
  <si>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</si>
  <si>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</si>
  <si>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</si>
  <si>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</si>
  <si>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</si>
  <si>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</si>
  <si>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</si>
  <si>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</si>
  <si>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</si>
  <si>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</si>
  <si>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</si>
  <si>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</si>
  <si>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</si>
  <si>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</si>
  <si>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</si>
  <si>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</si>
  <si>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</si>
  <si>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</si>
  <si>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</si>
  <si>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</si>
  <si>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</si>
  <si>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</si>
  <si>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</si>
  <si>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</si>
  <si>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</si>
  <si>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</si>
  <si>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</si>
  <si>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</si>
  <si>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</si>
  <si>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</si>
  <si>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</si>
  <si>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</si>
  <si>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</si>
  <si>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</si>
  <si>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</si>
  <si>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</si>
  <si>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</si>
  <si>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</si>
  <si>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</si>
  <si>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</si>
  <si>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</si>
  <si>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</si>
  <si>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</si>
  <si>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</si>
  <si>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</si>
  <si>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</si>
  <si>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</si>
  <si>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</si>
  <si>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</si>
  <si>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</si>
  <si>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</si>
  <si>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</si>
  <si>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</si>
  <si>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</si>
  <si>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</si>
  <si>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</si>
  <si>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</si>
  <si>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</si>
  <si>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</si>
  <si>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</si>
  <si>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</si>
  <si>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</si>
  <si>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</si>
  <si>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</si>
  <si>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</si>
  <si>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</si>
  <si>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</si>
  <si>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</si>
  <si>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</si>
  <si>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</si>
  <si>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</si>
  <si>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</si>
  <si>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</si>
  <si>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</si>
  <si>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</si>
  <si>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</si>
  <si>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</si>
  <si>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</si>
  <si>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</si>
  <si>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</si>
  <si>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</si>
  <si>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</si>
  <si>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</si>
  <si>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</si>
  <si>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</si>
  <si>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</si>
  <si>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</si>
  <si>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</si>
  <si>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</si>
  <si>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</si>
  <si>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</si>
  <si>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</si>
  <si>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</si>
  <si>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</si>
  <si>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</si>
  <si>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</si>
  <si>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</si>
  <si>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</si>
  <si>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</si>
  <si>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</si>
  <si>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</si>
  <si>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</si>
  <si>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</si>
  <si>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</si>
  <si>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</si>
  <si>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</si>
  <si>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</si>
  <si>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</si>
  <si>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</si>
  <si>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</si>
  <si>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</si>
  <si>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</si>
  <si>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</si>
  <si>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</si>
  <si>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</si>
  <si>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</si>
  <si>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</si>
  <si>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</si>
  <si>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</si>
  <si>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</si>
  <si>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</si>
  <si>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</si>
  <si>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</si>
  <si>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</si>
  <si>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</si>
  <si>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</si>
  <si>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</si>
  <si>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</si>
  <si>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</si>
  <si>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</si>
  <si>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</si>
  <si>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</si>
  <si>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</si>
  <si>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</si>
  <si>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</si>
  <si>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</si>
  <si>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</si>
  <si>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</si>
  <si>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</si>
  <si>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</si>
  <si>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</si>
  <si>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</si>
  <si>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</si>
  <si>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</si>
  <si>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</si>
  <si>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</si>
  <si>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</si>
  <si>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</si>
  <si>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</si>
  <si>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</si>
  <si>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</si>
  <si>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</si>
  <si>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</si>
  <si>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</si>
  <si>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</si>
  <si>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</si>
  <si>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</si>
  <si>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</si>
  <si>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</si>
  <si>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</si>
  <si>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</si>
  <si>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</si>
  <si>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</si>
  <si>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</si>
  <si>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</si>
  <si>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</si>
  <si>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</si>
  <si>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</si>
  <si>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</si>
  <si>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</si>
  <si>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</si>
  <si>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</si>
  <si>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</si>
  <si>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</si>
  <si>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</si>
  <si>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</si>
  <si>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</si>
  <si>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</si>
  <si>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</si>
  <si>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</si>
  <si>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</si>
  <si>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</si>
  <si>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</si>
  <si>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</si>
  <si>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</si>
  <si>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</si>
  <si>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</si>
  <si>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</si>
  <si>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</si>
  <si>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</si>
  <si>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</si>
  <si>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</si>
  <si>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</si>
  <si>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</si>
  <si>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</si>
  <si>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</si>
  <si>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</si>
  <si>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</si>
  <si>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</si>
  <si>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</si>
  <si>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</si>
  <si>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</si>
  <si>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</si>
  <si>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</si>
  <si>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</si>
  <si>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</si>
  <si>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</si>
  <si>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</si>
  <si>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</si>
  <si>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</si>
  <si>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</si>
  <si>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</si>
  <si>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</si>
  <si>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</si>
  <si>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</si>
  <si>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</si>
  <si>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</si>
  <si>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</si>
  <si>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</si>
  <si>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</si>
  <si>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</si>
  <si>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</si>
  <si>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</si>
  <si>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</si>
  <si>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</si>
  <si>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</si>
  <si>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</si>
  <si>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</si>
  <si>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</si>
  <si>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</si>
  <si>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</si>
  <si>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</si>
  <si>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</si>
  <si>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</si>
  <si>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</si>
  <si>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</si>
  <si>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</si>
  <si>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</si>
  <si>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</si>
  <si>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</si>
  <si>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</si>
  <si>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</si>
  <si>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</si>
  <si>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</si>
  <si>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</si>
  <si>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</si>
  <si>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</si>
  <si>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</si>
  <si>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</si>
  <si>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</si>
  <si>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</si>
  <si>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</si>
  <si>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</si>
  <si>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</si>
  <si>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</si>
  <si>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</si>
  <si>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</si>
  <si>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</si>
  <si>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</si>
  <si>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</si>
  <si>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</si>
  <si>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</si>
  <si>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</si>
  <si>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</si>
  <si>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</si>
  <si>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</si>
  <si>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</si>
  <si>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</si>
  <si>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</si>
  <si>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</si>
  <si>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</si>
  <si>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</si>
  <si>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</si>
  <si>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</si>
  <si>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</si>
  <si>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</si>
  <si>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</si>
  <si>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</si>
  <si>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</si>
  <si>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</si>
  <si>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</si>
  <si>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</si>
  <si>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</si>
  <si>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</si>
  <si>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</si>
  <si>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</si>
  <si>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</si>
  <si>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</si>
  <si>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</si>
  <si>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</si>
  <si>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</si>
  <si>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</si>
  <si>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</si>
  <si>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</si>
  <si>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</si>
  <si>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</si>
  <si>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</si>
  <si>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</si>
  <si>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</si>
  <si>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</si>
  <si>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</si>
  <si>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</si>
  <si>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</si>
  <si>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</si>
  <si>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</si>
  <si>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</si>
  <si>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</si>
  <si>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</si>
  <si>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</si>
  <si>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</si>
  <si>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</si>
  <si>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</si>
  <si>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</si>
  <si>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</si>
  <si>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</si>
  <si>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</si>
  <si>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</si>
  <si>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</si>
  <si>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</si>
  <si>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</si>
  <si>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</si>
  <si>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</si>
  <si>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</si>
  <si>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</si>
  <si>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</si>
  <si>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</si>
  <si>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</si>
  <si>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</si>
  <si>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</si>
  <si>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</si>
  <si>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</si>
  <si>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</si>
  <si>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</si>
  <si>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</si>
  <si>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</si>
  <si>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</si>
  <si>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</si>
  <si>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</si>
  <si>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</si>
  <si>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</si>
  <si>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</si>
  <si>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</si>
  <si>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</si>
  <si>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</si>
  <si>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</si>
  <si>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</si>
  <si>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</si>
  <si>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</si>
  <si>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</si>
  <si>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</si>
  <si>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</si>
  <si>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</si>
  <si>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</si>
  <si>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</si>
  <si>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</si>
  <si>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</si>
  <si>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</si>
  <si>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</si>
  <si>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</si>
  <si>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</si>
  <si>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</si>
  <si>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</si>
  <si>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</si>
  <si>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</si>
  <si>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</si>
  <si>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</si>
  <si>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</si>
  <si>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</si>
  <si>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</si>
  <si>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</si>
  <si>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</si>
  <si>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</si>
  <si>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</si>
  <si>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</si>
  <si>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</si>
  <si>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</si>
  <si>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</si>
  <si>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</si>
  <si>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</si>
  <si>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</si>
  <si>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</si>
  <si>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</si>
  <si>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</si>
  <si>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</si>
  <si>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</si>
  <si>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</si>
  <si>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</si>
  <si>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</si>
  <si>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</si>
  <si>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</si>
  <si>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</si>
  <si>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</si>
  <si>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</si>
  <si>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</si>
  <si>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</si>
  <si>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</si>
  <si>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</si>
  <si>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</si>
  <si>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</si>
  <si>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</si>
  <si>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</si>
  <si>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</si>
  <si>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</si>
  <si>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</si>
  <si>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</si>
  <si>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</si>
  <si>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</si>
  <si>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</si>
  <si>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</si>
  <si>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</si>
  <si>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</si>
  <si>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</si>
  <si>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</si>
  <si>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</si>
  <si>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</si>
  <si>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</si>
  <si>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</si>
  <si>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</si>
  <si>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</si>
  <si>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</si>
  <si>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</si>
  <si>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</si>
  <si>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</si>
  <si>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</si>
  <si>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</si>
  <si>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</si>
  <si>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</si>
  <si>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</si>
  <si>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</si>
  <si>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</si>
  <si>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</si>
  <si>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</si>
  <si>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</si>
  <si>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</si>
  <si>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</si>
  <si>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</si>
  <si>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</si>
  <si>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</si>
  <si>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</si>
  <si>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</si>
  <si>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</si>
  <si>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</si>
  <si>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</si>
  <si>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</si>
  <si>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</si>
  <si>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</si>
  <si>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</si>
  <si>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</si>
  <si>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</si>
  <si>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</si>
  <si>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</si>
  <si>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</si>
  <si>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</si>
  <si>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</si>
  <si>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</si>
  <si>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</si>
  <si>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</si>
  <si>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</si>
  <si>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</si>
  <si>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</si>
  <si>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</si>
  <si>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</si>
  <si>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</si>
  <si>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</si>
  <si>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</si>
  <si>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</si>
  <si>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</si>
  <si>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</si>
  <si>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</si>
  <si>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</si>
  <si>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</si>
  <si>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</si>
  <si>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</si>
  <si>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</si>
  <si>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</si>
  <si>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</si>
  <si>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</si>
  <si>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</si>
  <si>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</si>
  <si>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</si>
  <si>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</si>
  <si>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</si>
  <si>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</si>
  <si>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</si>
  <si>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</si>
  <si>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</si>
  <si>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</si>
  <si>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</si>
  <si>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</si>
  <si>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</si>
  <si>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</si>
  <si>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</si>
  <si>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</si>
  <si>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</si>
  <si>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</si>
  <si>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</si>
  <si>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</si>
  <si>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</si>
  <si>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</si>
  <si>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</si>
  <si>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</si>
  <si>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</si>
  <si>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</si>
  <si>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</si>
  <si>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</si>
  <si>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</si>
  <si>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</si>
  <si>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</si>
  <si>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</si>
  <si>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</si>
  <si>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</si>
  <si>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</si>
  <si>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</si>
  <si>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</si>
  <si>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</si>
  <si>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</si>
  <si>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</si>
  <si>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</si>
  <si>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</si>
  <si>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</si>
  <si>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</si>
  <si>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</si>
  <si>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</si>
  <si>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</si>
  <si>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</si>
  <si>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</si>
  <si>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</si>
  <si>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</si>
  <si>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</si>
  <si>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</si>
  <si>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</si>
  <si>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</si>
  <si>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</si>
  <si>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</si>
  <si>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</si>
  <si>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</si>
  <si>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</si>
  <si>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</si>
  <si>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</si>
  <si>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</si>
  <si>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</si>
  <si>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</si>
  <si>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</si>
  <si>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</si>
  <si>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</si>
  <si>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</si>
  <si>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</si>
  <si>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</si>
  <si>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</si>
  <si>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</si>
  <si>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</si>
  <si>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</si>
  <si>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</si>
  <si>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</si>
  <si>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</si>
  <si>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</si>
  <si>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</si>
  <si>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</si>
  <si>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</si>
  <si>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</si>
  <si>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</si>
  <si>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</si>
  <si>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</si>
  <si>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</si>
  <si>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</si>
  <si>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</si>
  <si>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</si>
  <si>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</si>
  <si>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</si>
  <si>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</si>
  <si>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</si>
  <si>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</si>
  <si>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</si>
  <si>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</si>
  <si>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</si>
  <si>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</si>
  <si>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</si>
  <si>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</si>
  <si>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</si>
  <si>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</si>
  <si>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</si>
  <si>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</si>
  <si>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</si>
  <si>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</si>
  <si>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</si>
  <si>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</si>
  <si>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</si>
  <si>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</si>
  <si>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</si>
  <si>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</si>
  <si>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</si>
  <si>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</si>
  <si>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</si>
  <si>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</si>
  <si>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</si>
  <si>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</si>
  <si>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</si>
  <si>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</si>
  <si>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</si>
  <si>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</si>
  <si>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</si>
  <si>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</si>
  <si>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</si>
  <si>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</si>
  <si>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</si>
  <si>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</si>
  <si>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</si>
  <si>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</si>
  <si>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</si>
  <si>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</si>
  <si>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</si>
  <si>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</si>
  <si>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</si>
  <si>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</si>
  <si>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</si>
  <si>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</si>
  <si>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</si>
  <si>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</si>
  <si>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</si>
  <si>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</si>
  <si>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</si>
  <si>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</si>
  <si>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</si>
  <si>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</si>
  <si>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</si>
  <si>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</si>
  <si>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</si>
  <si>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</si>
  <si>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</si>
  <si>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</si>
  <si>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</si>
  <si>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</si>
  <si>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</si>
  <si>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</si>
  <si>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</si>
  <si>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</si>
  <si>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</si>
  <si>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</si>
  <si>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</si>
  <si>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</si>
  <si>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</si>
  <si>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</si>
  <si>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</si>
  <si>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</si>
  <si>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</si>
  <si>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</si>
  <si>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</si>
  <si>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</si>
  <si>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</si>
  <si>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</si>
  <si>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</si>
  <si>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</si>
  <si>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</si>
  <si>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</si>
  <si>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</si>
  <si>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</si>
  <si>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</si>
  <si>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</si>
  <si>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</si>
  <si>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</si>
  <si>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</si>
  <si>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</si>
  <si>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</si>
  <si>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</si>
  <si>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</si>
  <si>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</si>
  <si>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</si>
  <si>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</si>
  <si>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</si>
  <si>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</si>
  <si>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</si>
  <si>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</si>
  <si>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</si>
  <si>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</si>
  <si>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</si>
  <si>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</si>
  <si>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</si>
  <si>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</si>
  <si>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</si>
  <si>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</si>
  <si>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</si>
  <si>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</si>
  <si>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</si>
  <si>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</si>
  <si>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</si>
  <si>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</si>
  <si>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</si>
  <si>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</si>
  <si>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</si>
  <si>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</si>
  <si>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</si>
  <si>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</si>
  <si>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</si>
  <si>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</si>
  <si>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</si>
  <si>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</si>
  <si>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</si>
  <si>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</si>
  <si>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</si>
  <si>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</si>
  <si>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</si>
  <si>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</si>
  <si>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</si>
  <si>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</si>
  <si>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</si>
  <si>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</si>
  <si>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</si>
  <si>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</si>
  <si>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</si>
  <si>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</si>
  <si>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</si>
  <si>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</si>
  <si>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</si>
  <si>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</si>
  <si>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</si>
  <si>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</si>
  <si>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</si>
  <si>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</si>
  <si>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</si>
  <si>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</si>
  <si>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</si>
  <si>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</si>
  <si>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</si>
  <si>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</si>
  <si>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</si>
  <si>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</si>
  <si>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</si>
  <si>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</si>
  <si>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</si>
  <si>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</si>
  <si>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</si>
  <si>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</si>
  <si>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</si>
  <si>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</si>
  <si>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</si>
  <si>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</si>
  <si>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</si>
  <si>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</si>
  <si>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</si>
  <si>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</si>
  <si>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</si>
  <si>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</si>
  <si>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</si>
  <si>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</si>
  <si>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</si>
  <si>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</si>
  <si>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</si>
  <si>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</si>
  <si>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</si>
  <si>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</si>
  <si>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</si>
  <si>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</si>
  <si>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</si>
  <si>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</si>
  <si>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</si>
  <si>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</si>
  <si>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</si>
  <si>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</si>
  <si>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</si>
  <si>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</si>
  <si>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</si>
  <si>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</si>
  <si>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</si>
  <si>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</si>
  <si>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</si>
  <si>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</si>
  <si>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</si>
  <si>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</si>
  <si>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</si>
  <si>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</si>
  <si>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</si>
  <si>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</si>
  <si>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</si>
  <si>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</si>
  <si>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</si>
  <si>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</si>
  <si>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</si>
  <si>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</si>
  <si>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</si>
  <si>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</si>
  <si>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</si>
  <si>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</si>
  <si>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</si>
  <si>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</si>
  <si>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</si>
  <si>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</si>
  <si>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</si>
  <si>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</si>
  <si>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</si>
  <si>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</si>
  <si>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</si>
  <si>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</si>
  <si>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</si>
  <si>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</si>
  <si>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</si>
  <si>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</si>
  <si>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</si>
  <si>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</si>
  <si>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</si>
  <si>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</si>
  <si>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</si>
  <si>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</si>
  <si>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</si>
  <si>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</si>
  <si>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</si>
  <si>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</si>
  <si>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</si>
  <si>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</si>
  <si>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</si>
  <si>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</si>
  <si>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</si>
  <si>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</si>
  <si>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</si>
  <si>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</si>
  <si>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</si>
  <si>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</si>
  <si>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</si>
  <si>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</si>
  <si>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</si>
  <si>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</si>
  <si>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</si>
  <si>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</si>
  <si>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</si>
  <si>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</si>
  <si>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</si>
  <si>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</si>
  <si>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</si>
  <si>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</si>
  <si>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</si>
  <si>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</si>
  <si>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</si>
  <si>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</si>
  <si>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</si>
  <si>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</si>
  <si>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</si>
  <si>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</si>
  <si>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</si>
  <si>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</si>
  <si>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</si>
  <si>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</si>
  <si>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</si>
  <si>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</si>
  <si>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</si>
  <si>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</si>
  <si>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</si>
  <si>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</si>
  <si>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</si>
  <si>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</si>
  <si>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</si>
  <si>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</si>
  <si>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</si>
  <si>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</si>
  <si>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</si>
  <si>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</si>
  <si>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</si>
  <si>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</si>
  <si>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</si>
  <si>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</si>
  <si>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</si>
  <si>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</si>
  <si>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</si>
  <si>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</si>
  <si>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</si>
  <si>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</si>
  <si>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</si>
  <si>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</si>
  <si>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</si>
  <si>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</si>
  <si>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</si>
  <si>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</si>
  <si>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</si>
  <si>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</si>
  <si>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</si>
  <si>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</si>
  <si>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</si>
  <si>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</si>
  <si>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</si>
  <si>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</si>
  <si>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</si>
  <si>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</si>
  <si>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</si>
  <si>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</si>
  <si>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</si>
  <si>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</si>
  <si>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</si>
  <si>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</si>
  <si>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</si>
  <si>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</si>
  <si>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</si>
  <si>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</si>
  <si>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</si>
  <si>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</si>
  <si>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</si>
  <si>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</si>
  <si>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</si>
  <si>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</si>
  <si>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</si>
  <si>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</si>
  <si>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</si>
  <si>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</si>
  <si>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</si>
  <si>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</si>
  <si>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</si>
  <si>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</si>
  <si>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</si>
  <si>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</si>
  <si>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</si>
  <si>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</si>
  <si>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</si>
  <si>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</si>
  <si>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</si>
  <si>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</si>
  <si>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</si>
  <si>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</si>
  <si>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</si>
  <si>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</si>
  <si>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</si>
  <si>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</si>
  <si>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</si>
  <si>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</si>
  <si>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</si>
  <si>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</si>
  <si>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</si>
  <si>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</si>
  <si>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</si>
  <si>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</si>
  <si>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</si>
  <si>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</si>
  <si>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</si>
  <si>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</si>
  <si>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</si>
  <si>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</si>
  <si>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</si>
  <si>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</si>
  <si>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</si>
  <si>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</si>
  <si>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</si>
  <si>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</si>
  <si>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</si>
  <si>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</si>
  <si>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</si>
  <si>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</si>
  <si>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</si>
  <si>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</si>
  <si>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</si>
  <si>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</si>
  <si>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</si>
  <si>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</si>
  <si>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</si>
  <si>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</si>
  <si>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</si>
  <si>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</si>
  <si>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</si>
  <si>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</si>
  <si>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</si>
  <si>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</si>
  <si>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</si>
  <si>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</si>
  <si>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</si>
  <si>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</si>
  <si>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</si>
  <si>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</si>
  <si>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</si>
  <si>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</si>
  <si>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</si>
  <si>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</si>
  <si>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</si>
  <si>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</si>
  <si>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</si>
  <si>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</si>
  <si>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</si>
  <si>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</si>
  <si>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</si>
  <si>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</si>
  <si>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</si>
  <si>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</si>
  <si>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</si>
  <si>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</si>
  <si>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</si>
  <si>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</si>
  <si>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</si>
  <si>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</si>
  <si>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</si>
  <si>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</si>
  <si>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</si>
  <si>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</si>
  <si>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</si>
  <si>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</si>
  <si>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</si>
  <si>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</si>
  <si>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</si>
  <si>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</si>
  <si>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</si>
  <si>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</si>
  <si>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</si>
  <si>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</si>
  <si>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</si>
  <si>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</si>
  <si>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</si>
  <si>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</si>
  <si>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</si>
  <si>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</si>
  <si>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</si>
  <si>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</si>
  <si>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</si>
  <si>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</si>
  <si>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</si>
  <si>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</si>
  <si>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</si>
  <si>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</si>
  <si>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</si>
  <si>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</si>
  <si>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</si>
  <si>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</si>
  <si>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</si>
  <si>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</si>
  <si>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</si>
  <si>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</si>
  <si>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</si>
  <si>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</si>
  <si>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</si>
  <si>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</si>
  <si>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</si>
  <si>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</si>
  <si>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</si>
  <si>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</si>
  <si>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</si>
  <si>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</si>
  <si>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</si>
  <si>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</si>
  <si>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</si>
  <si>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</si>
  <si>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</si>
  <si>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</si>
  <si>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</si>
  <si>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</si>
  <si>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</si>
  <si>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</si>
  <si>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</si>
  <si>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</si>
  <si>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</si>
  <si>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</si>
  <si>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</si>
  <si>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</si>
  <si>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</si>
  <si>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</si>
  <si>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</si>
  <si>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</si>
  <si>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</si>
  <si>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</si>
  <si>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</si>
  <si>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</si>
  <si>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</si>
  <si>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</si>
  <si>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</si>
  <si>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</si>
  <si>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</si>
  <si>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</si>
  <si>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</si>
  <si>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</si>
  <si>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</si>
  <si>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</si>
  <si>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</si>
  <si>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</si>
  <si>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</si>
  <si>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</si>
  <si>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</si>
  <si>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</si>
  <si>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</si>
  <si>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</si>
  <si>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</si>
  <si>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</si>
  <si>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</si>
  <si>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</si>
  <si>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</si>
  <si>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</si>
  <si>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</si>
  <si>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</si>
  <si>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</si>
  <si>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</si>
  <si>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</si>
  <si>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</si>
  <si>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</si>
  <si>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</si>
  <si>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</si>
  <si>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</si>
  <si>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</si>
  <si>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</si>
  <si>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</si>
  <si>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</si>
  <si>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</si>
  <si>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</si>
  <si>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</si>
  <si>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</si>
  <si>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</si>
  <si>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</si>
  <si>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</si>
  <si>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</si>
  <si>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</si>
  <si>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</si>
  <si>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</si>
  <si>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</si>
  <si>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</si>
  <si>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</si>
  <si>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</si>
  <si>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</si>
  <si>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</si>
  <si>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</si>
  <si>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</si>
  <si>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</si>
  <si>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</si>
  <si>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</si>
  <si>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</si>
  <si>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</si>
  <si>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</si>
  <si>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</si>
  <si>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</si>
  <si>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</si>
  <si>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</si>
  <si>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</si>
  <si>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</si>
  <si>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</si>
  <si>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</si>
  <si>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</si>
  <si>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</si>
  <si>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</si>
  <si>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</si>
  <si>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</si>
  <si>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</si>
  <si>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</si>
  <si>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</si>
  <si>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</si>
  <si>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</si>
  <si>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</si>
  <si>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</si>
  <si>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</si>
  <si>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</si>
  <si>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</si>
  <si>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</si>
  <si>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</si>
  <si>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</si>
  <si>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</si>
  <si>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</si>
  <si>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</si>
  <si>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</si>
  <si>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</si>
  <si>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</si>
  <si>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</si>
  <si>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</si>
  <si>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</si>
  <si>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</si>
  <si>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</si>
  <si>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</si>
  <si>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</si>
  <si>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</si>
  <si>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</si>
  <si>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</si>
  <si>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</si>
  <si>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</si>
  <si>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</si>
  <si>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</si>
  <si>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</si>
  <si>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</si>
  <si>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</si>
  <si>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</si>
  <si>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</si>
  <si>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</si>
  <si>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</si>
  <si>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</si>
  <si>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</si>
  <si>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</si>
  <si>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</si>
  <si>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</si>
  <si>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</si>
  <si>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</si>
  <si>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</si>
  <si>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</si>
  <si>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</si>
  <si>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</si>
  <si>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</si>
  <si>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</si>
  <si>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</si>
  <si>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</si>
  <si>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</si>
  <si>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</si>
  <si>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</si>
  <si>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</si>
  <si>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</si>
  <si>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</si>
  <si>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</si>
  <si>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</si>
  <si>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</si>
  <si>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</si>
  <si>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</si>
  <si>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</si>
  <si>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</si>
  <si>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</si>
  <si>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</si>
  <si>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</si>
  <si>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</si>
  <si>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</si>
  <si>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</si>
  <si>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</si>
  <si>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</si>
  <si>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</si>
  <si>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</si>
  <si>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</si>
  <si>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</si>
  <si>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</si>
  <si>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</si>
  <si>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</si>
  <si>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</si>
  <si>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</si>
  <si>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</si>
  <si>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</si>
  <si>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</si>
  <si>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</si>
  <si>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</si>
  <si>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</si>
  <si>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</si>
  <si>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</si>
  <si>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</si>
  <si>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</si>
  <si>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</si>
  <si>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</si>
  <si>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</si>
  <si>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</si>
  <si>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</si>
  <si>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</si>
  <si>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</si>
  <si>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</si>
  <si>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</si>
  <si>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</si>
  <si>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</si>
  <si>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</si>
  <si>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</si>
  <si>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</si>
  <si>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</si>
  <si>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</si>
  <si>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</si>
  <si>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</si>
  <si>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</si>
  <si>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</si>
  <si>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</si>
  <si>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</si>
  <si>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</si>
  <si>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</si>
  <si>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</si>
  <si>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</si>
  <si>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</si>
  <si>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</si>
  <si>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</si>
  <si>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</si>
  <si>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</si>
  <si>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</si>
  <si>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</si>
  <si>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</si>
  <si>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</si>
  <si>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</si>
  <si>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</si>
  <si>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</si>
  <si>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</si>
  <si>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</si>
  <si>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</si>
  <si>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</si>
  <si>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</si>
  <si>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</si>
  <si>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</si>
  <si>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</si>
  <si>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</si>
  <si>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</si>
  <si>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</si>
  <si>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</si>
  <si>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</si>
  <si>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</si>
  <si>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</si>
  <si>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</si>
  <si>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</si>
  <si>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</si>
  <si>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</si>
  <si>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</si>
  <si>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</si>
  <si>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</si>
  <si>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</si>
  <si>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</si>
  <si>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</si>
  <si>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</si>
  <si>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</si>
  <si>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</si>
  <si>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</si>
  <si>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</si>
  <si>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</si>
  <si>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</si>
  <si>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</si>
  <si>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</si>
  <si>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</si>
  <si>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</si>
  <si>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</si>
  <si>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</si>
  <si>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</si>
  <si>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</si>
  <si>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</si>
  <si>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</si>
  <si>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</si>
  <si>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</si>
  <si>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</si>
  <si>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</si>
  <si>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</si>
  <si>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</si>
  <si>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</si>
  <si>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</si>
  <si>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</si>
  <si>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</si>
  <si>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</si>
  <si>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</si>
  <si>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</si>
  <si>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</si>
  <si>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</si>
  <si>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</si>
  <si>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</si>
  <si>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</si>
  <si>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</si>
  <si>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</si>
  <si>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</si>
  <si>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</si>
  <si>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</si>
  <si>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</si>
  <si>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</si>
  <si>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</si>
  <si>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</si>
  <si>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</si>
  <si>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</si>
  <si>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</si>
  <si>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</si>
  <si>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</si>
  <si>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</si>
  <si>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</si>
  <si>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</si>
  <si>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</si>
  <si>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</si>
  <si>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</si>
  <si>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</si>
  <si>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</si>
  <si>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</si>
  <si>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</si>
  <si>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</si>
  <si>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</si>
  <si>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</si>
  <si>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</si>
  <si>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</si>
  <si>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</si>
  <si>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</si>
  <si>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</si>
  <si>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</si>
  <si>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</si>
  <si>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</si>
  <si>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</si>
  <si>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</si>
  <si>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</si>
  <si>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</si>
  <si>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</si>
  <si>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</si>
  <si>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</si>
  <si>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</si>
  <si>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</si>
  <si>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</si>
  <si>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</si>
  <si>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</si>
  <si>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</si>
  <si>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</si>
  <si>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</si>
  <si>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</si>
  <si>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</si>
  <si>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</si>
  <si>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</si>
  <si>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</si>
  <si>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</si>
  <si>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</si>
  <si>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</si>
  <si>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</si>
  <si>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</si>
  <si>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</si>
  <si>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</si>
  <si>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</si>
  <si>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</si>
  <si>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</si>
  <si>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</si>
  <si>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</si>
  <si>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</si>
  <si>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</si>
  <si>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</si>
  <si>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</si>
  <si>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</si>
  <si>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</si>
  <si>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</si>
  <si>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</si>
  <si>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</si>
  <si>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</si>
  <si>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</si>
  <si>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</si>
  <si>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</si>
  <si>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</si>
  <si>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</si>
  <si>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</si>
  <si>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</si>
  <si>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</si>
  <si>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</si>
  <si>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</si>
  <si>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</si>
  <si>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</si>
  <si>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</si>
  <si>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</si>
  <si>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</si>
  <si>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</si>
  <si>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</si>
  <si>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</si>
  <si>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</si>
  <si>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</si>
  <si>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</si>
  <si>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</si>
  <si>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</si>
  <si>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</si>
  <si>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</si>
  <si>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</si>
  <si>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</si>
  <si>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</si>
  <si>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</si>
  <si>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</si>
  <si>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</si>
  <si>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</si>
  <si>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</si>
  <si>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</si>
  <si>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</si>
  <si>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</si>
  <si>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</si>
  <si>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</si>
  <si>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</si>
  <si>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</si>
  <si>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</si>
  <si>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</si>
  <si>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</si>
  <si>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</si>
  <si>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</si>
  <si>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</si>
  <si>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</si>
  <si>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</si>
  <si>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</si>
  <si>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</si>
  <si>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</si>
  <si>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</si>
  <si>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</si>
  <si>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</si>
  <si>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</si>
  <si>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</si>
  <si>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</si>
  <si>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</si>
  <si>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</si>
  <si>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</si>
  <si>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</si>
  <si>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</si>
  <si>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</si>
  <si>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</si>
  <si>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</si>
  <si>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</si>
  <si>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</si>
  <si>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</si>
  <si>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</si>
  <si>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</si>
  <si>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</si>
  <si>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</si>
  <si>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</si>
  <si>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</si>
  <si>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</si>
  <si>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</si>
  <si>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</si>
  <si>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</si>
  <si>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</si>
  <si>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</si>
  <si>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</si>
  <si>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</si>
  <si>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</si>
  <si>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</si>
  <si>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</si>
  <si>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</si>
  <si>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</si>
  <si>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</si>
  <si>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</si>
  <si>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</si>
  <si>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</si>
  <si>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</si>
  <si>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</si>
  <si>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</si>
  <si>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</si>
  <si>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</si>
  <si>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</si>
  <si>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</si>
  <si>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</si>
  <si>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</si>
  <si>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</si>
  <si>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</si>
  <si>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</si>
  <si>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</si>
  <si>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</si>
  <si>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</si>
  <si>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</si>
  <si>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</si>
  <si>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</si>
  <si>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</si>
  <si>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</si>
  <si>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</si>
  <si>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</si>
  <si>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</si>
  <si>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</si>
  <si>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</si>
  <si>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</si>
  <si>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</si>
  <si>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</si>
  <si>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</si>
  <si>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</si>
  <si>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</si>
  <si>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</si>
  <si>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</si>
  <si>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</si>
  <si>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</si>
  <si>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</si>
  <si>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</si>
  <si>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</si>
  <si>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</si>
  <si>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</si>
  <si>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</si>
  <si>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</si>
  <si>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</si>
  <si>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</si>
  <si>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</si>
  <si>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</si>
  <si>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</si>
  <si>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</si>
  <si>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</si>
  <si>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</si>
  <si>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</si>
  <si>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</si>
  <si>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</si>
  <si>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</si>
  <si>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</si>
  <si>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</si>
  <si>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</si>
  <si>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</si>
  <si>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</si>
  <si>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</si>
  <si>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</si>
  <si>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</si>
  <si>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</si>
  <si>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</si>
  <si>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</si>
  <si>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</si>
  <si>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</si>
  <si>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</si>
  <si>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</si>
  <si>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</si>
  <si>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</si>
  <si>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</si>
  <si>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</si>
  <si>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</si>
  <si>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</si>
  <si>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</si>
  <si>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</si>
  <si>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</si>
  <si>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</si>
  <si>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</si>
  <si>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</si>
  <si>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</si>
  <si>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</si>
  <si>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</si>
  <si>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</si>
  <si>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</si>
  <si>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</si>
  <si>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</si>
  <si>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</si>
  <si>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</si>
  <si>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</si>
  <si>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</si>
  <si>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</si>
  <si>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</si>
  <si>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</si>
  <si>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</si>
  <si>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</si>
  <si>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</si>
  <si>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</si>
  <si>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</si>
  <si>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</si>
  <si>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</si>
  <si>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</si>
  <si>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</si>
  <si>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</si>
  <si>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</si>
  <si>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</si>
  <si>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</si>
  <si>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</si>
  <si>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</si>
  <si>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</si>
  <si>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</si>
  <si>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</si>
  <si>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</si>
  <si>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</si>
  <si>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</si>
  <si>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</si>
  <si>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</si>
  <si>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</si>
  <si>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</si>
  <si>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</si>
  <si>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</si>
  <si>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</si>
  <si>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</si>
  <si>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</si>
  <si>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</si>
  <si>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</si>
  <si>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</si>
  <si>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</si>
  <si>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</si>
  <si>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</si>
  <si>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</si>
  <si>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</si>
  <si>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</si>
  <si>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</si>
  <si>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</si>
  <si>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</si>
  <si>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</si>
  <si>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</si>
  <si>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</si>
  <si>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</si>
  <si>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</si>
  <si>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</si>
  <si>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</si>
  <si>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</si>
  <si>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</si>
  <si>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</si>
  <si>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</si>
  <si>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</si>
  <si>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</si>
  <si>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</si>
  <si>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</si>
  <si>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</si>
  <si>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</si>
  <si>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</si>
  <si>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</si>
  <si>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</si>
  <si>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</si>
  <si>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</si>
  <si>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</si>
  <si>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</si>
  <si>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</si>
  <si>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</si>
  <si>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</si>
  <si>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</si>
  <si>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</si>
  <si>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</si>
  <si>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</si>
  <si>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</si>
  <si>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</si>
  <si>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</si>
  <si>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</si>
  <si>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</si>
  <si>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</si>
  <si>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</si>
  <si>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</si>
  <si>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</si>
  <si>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</si>
  <si>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</si>
  <si>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</si>
  <si>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</si>
  <si>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</si>
  <si>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</si>
  <si>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</si>
  <si>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</si>
  <si>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</si>
  <si>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</si>
  <si>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</si>
  <si>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</si>
  <si>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</si>
  <si>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</si>
  <si>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</si>
  <si>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</si>
  <si>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</si>
  <si>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</si>
  <si>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</si>
  <si>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</si>
  <si>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</si>
  <si>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</si>
  <si>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</si>
  <si>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</si>
  <si>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</si>
  <si>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</si>
  <si>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</si>
  <si>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</si>
  <si>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</si>
  <si>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</si>
  <si>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</si>
  <si>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</si>
  <si>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</si>
  <si>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</si>
  <si>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</si>
  <si>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</si>
  <si>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</si>
  <si>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</si>
  <si>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</si>
  <si>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</si>
  <si>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</si>
  <si>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</si>
  <si>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</si>
  <si>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</si>
  <si>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</si>
  <si>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</si>
  <si>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</si>
  <si>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</si>
  <si>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</si>
  <si>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</si>
  <si>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</si>
  <si>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</si>
  <si>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</si>
  <si>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</si>
  <si>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</si>
  <si>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</si>
  <si>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</si>
  <si>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</si>
  <si>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</si>
  <si>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</si>
  <si>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</si>
  <si>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</si>
  <si>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</si>
  <si>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</si>
  <si>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</si>
  <si>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</si>
  <si>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</si>
  <si>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</si>
  <si>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</si>
  <si>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</si>
  <si>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</si>
  <si>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</si>
  <si>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</si>
  <si>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</si>
  <si>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</si>
  <si>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</si>
  <si>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</si>
  <si>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</si>
  <si>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</si>
  <si>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</si>
  <si>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</si>
  <si>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</si>
  <si>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</si>
  <si>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</si>
  <si>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</si>
  <si>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</si>
  <si>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</si>
  <si>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</si>
  <si>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</si>
  <si>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</si>
  <si>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</si>
  <si>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</si>
  <si>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</si>
  <si>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</si>
  <si>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</si>
  <si>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</si>
  <si>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</si>
  <si>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</si>
  <si>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</si>
  <si>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</si>
  <si>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</si>
  <si>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</si>
  <si>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</si>
  <si>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</si>
  <si>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</si>
  <si>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</si>
  <si>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</si>
  <si>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</si>
  <si>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</si>
  <si>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</si>
  <si>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</si>
  <si>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</si>
  <si>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</si>
  <si>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</si>
  <si>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</si>
  <si>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</si>
  <si>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</si>
  <si>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</si>
  <si>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</si>
  <si>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</si>
  <si>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</si>
  <si>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</si>
  <si>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</si>
  <si>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</si>
  <si>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</si>
  <si>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</si>
  <si>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</si>
  <si>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</si>
  <si>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</si>
  <si>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</si>
  <si>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</si>
  <si>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</si>
  <si>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</si>
  <si>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</si>
  <si>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</si>
  <si>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</si>
  <si>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</si>
  <si>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</si>
  <si>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</si>
  <si>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</si>
  <si>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</si>
  <si>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</si>
  <si>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</si>
  <si>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</si>
  <si>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</si>
  <si>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</si>
  <si>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</si>
  <si>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</si>
  <si>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</si>
  <si>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</si>
  <si>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</si>
  <si>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</si>
  <si>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</si>
  <si>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</si>
  <si>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</si>
  <si>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</si>
  <si>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</si>
  <si>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</si>
  <si>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</si>
  <si>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</si>
  <si>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</si>
  <si>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</si>
  <si>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</si>
  <si>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</si>
  <si>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</si>
  <si>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</si>
  <si>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</si>
  <si>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</si>
  <si>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</si>
  <si>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</si>
  <si>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</si>
  <si>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</si>
  <si>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</si>
  <si>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</si>
  <si>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</si>
  <si>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</si>
  <si>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</si>
  <si>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</si>
  <si>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</si>
  <si>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</si>
  <si>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</si>
  <si>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</si>
  <si>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</si>
  <si>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</si>
  <si>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</si>
  <si>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</si>
  <si>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</si>
  <si>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</si>
  <si>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</si>
  <si>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</si>
  <si>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</si>
  <si>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</si>
  <si>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</si>
  <si>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</si>
  <si>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</si>
  <si>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</si>
  <si>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</si>
  <si>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</si>
  <si>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</si>
  <si>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</si>
  <si>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</si>
  <si>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</si>
  <si>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</si>
  <si>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</si>
  <si>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</si>
  <si>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</si>
  <si>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</si>
  <si>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</si>
  <si>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</si>
  <si>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</si>
  <si>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</si>
  <si>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</si>
  <si>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</si>
  <si>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</si>
  <si>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</si>
  <si>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</si>
  <si>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</si>
  <si>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</si>
  <si>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</si>
  <si>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</si>
  <si>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</si>
  <si>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</si>
  <si>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</si>
  <si>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</si>
  <si>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</si>
  <si>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</si>
  <si>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</si>
  <si>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</si>
  <si>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</si>
  <si>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</si>
  <si>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</si>
  <si>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</si>
  <si>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</si>
  <si>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</si>
  <si>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</si>
  <si>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</si>
  <si>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</si>
  <si>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</si>
  <si>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</si>
  <si>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</si>
  <si>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</si>
  <si>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</si>
  <si>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</si>
  <si>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</si>
  <si>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</si>
  <si>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</si>
  <si>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</si>
  <si>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</si>
  <si>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</si>
  <si>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</si>
  <si>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</si>
  <si>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</si>
  <si>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</si>
  <si>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</si>
  <si>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</si>
  <si>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</si>
  <si>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</si>
  <si>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</si>
  <si>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</si>
  <si>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</si>
  <si>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</si>
  <si>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</si>
  <si>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</si>
  <si>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</si>
  <si>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</si>
  <si>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</si>
  <si>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</si>
  <si>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</si>
  <si>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</si>
  <si>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</si>
  <si>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</si>
  <si>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</si>
  <si>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</si>
  <si>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</si>
  <si>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</si>
  <si>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</si>
  <si>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</si>
  <si>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</si>
  <si>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</si>
  <si>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</si>
  <si>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</si>
  <si>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</si>
  <si>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</si>
  <si>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</si>
  <si>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</si>
  <si>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</si>
  <si>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</si>
  <si>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</si>
  <si>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</si>
  <si>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</si>
  <si>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</si>
  <si>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</si>
  <si>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</si>
  <si>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</si>
  <si>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</si>
  <si>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</si>
  <si>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</si>
  <si>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</si>
  <si>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</si>
  <si>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</si>
  <si>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</si>
  <si>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</si>
  <si>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</si>
  <si>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</si>
  <si>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</si>
  <si>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</si>
  <si>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</si>
  <si>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</si>
  <si>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</si>
  <si>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</si>
  <si>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</si>
  <si>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</si>
  <si>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</si>
  <si>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</si>
  <si>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</si>
  <si>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</si>
  <si>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</si>
  <si>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</si>
  <si>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</si>
  <si>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</si>
  <si>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</si>
  <si>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</si>
  <si>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</si>
  <si>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</si>
  <si>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</si>
  <si>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</si>
  <si>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</si>
  <si>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</si>
  <si>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</si>
  <si>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</si>
  <si>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</si>
  <si>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</si>
  <si>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</si>
  <si>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</si>
  <si>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</si>
  <si>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</si>
  <si>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</si>
  <si>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</si>
  <si>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</si>
  <si>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</si>
  <si>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</si>
  <si>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</si>
  <si>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</si>
  <si>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</si>
  <si>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</si>
  <si>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</si>
  <si>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</si>
  <si>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</si>
  <si>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</si>
  <si>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</si>
  <si>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</si>
  <si>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</si>
  <si>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</si>
  <si>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</si>
  <si>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</si>
  <si>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</si>
  <si>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</si>
  <si>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</si>
  <si>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</si>
  <si>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</si>
  <si>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</si>
  <si>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</si>
  <si>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</si>
  <si>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</si>
  <si>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</si>
  <si>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</si>
  <si>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</si>
  <si>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</si>
  <si>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</si>
  <si>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</si>
  <si>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</si>
  <si>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</si>
  <si>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</si>
  <si>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</si>
  <si>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</si>
  <si>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</si>
  <si>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</si>
  <si>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</si>
  <si>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</si>
  <si>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</si>
  <si>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</si>
  <si>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</si>
  <si>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</si>
  <si>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</si>
  <si>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</si>
  <si>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</si>
  <si>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</si>
  <si>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</si>
  <si>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</si>
  <si>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</si>
  <si>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</si>
  <si>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</si>
  <si>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</si>
  <si>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</si>
  <si>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</si>
  <si>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</si>
  <si>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</si>
  <si>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</si>
  <si>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</si>
  <si>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</si>
  <si>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</si>
  <si>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</si>
  <si>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</si>
  <si>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</si>
  <si>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</si>
  <si>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</si>
  <si>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</si>
  <si>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</si>
  <si>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</si>
  <si>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</si>
  <si>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</si>
  <si>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</si>
  <si>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</si>
  <si>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</si>
  <si>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</si>
  <si>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</si>
  <si>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</si>
  <si>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</si>
  <si>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</si>
  <si>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</si>
  <si>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</si>
  <si>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</si>
  <si>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</si>
  <si>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</si>
  <si>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</si>
  <si>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</si>
  <si>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</si>
  <si>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</si>
  <si>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</si>
  <si>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</si>
  <si>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</si>
  <si>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</si>
  <si>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</si>
  <si>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</si>
  <si>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</si>
  <si>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</si>
  <si>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</si>
  <si>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</si>
  <si>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</si>
  <si>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</si>
  <si>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</si>
  <si>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</si>
  <si>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</si>
  <si>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</si>
  <si>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</si>
  <si>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</si>
  <si>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</si>
  <si>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</si>
  <si>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</si>
  <si>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</si>
  <si>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</si>
  <si>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</si>
  <si>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</si>
  <si>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</si>
  <si>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</si>
  <si>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</si>
  <si>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</si>
  <si>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</si>
  <si>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</si>
  <si>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</si>
  <si>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</si>
  <si>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</si>
  <si>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</si>
  <si>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</si>
  <si>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</si>
  <si>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</si>
  <si>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</si>
  <si>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</si>
  <si>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</si>
  <si>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</si>
  <si>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</si>
  <si>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</si>
  <si>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</si>
  <si>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</si>
  <si>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</si>
  <si>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</si>
  <si>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</si>
  <si>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</si>
  <si>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</si>
  <si>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</si>
  <si>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</si>
  <si>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</si>
  <si>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</si>
  <si>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</si>
  <si>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</si>
  <si>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</si>
  <si>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</si>
  <si>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</si>
  <si>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</si>
  <si>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</si>
  <si>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</si>
  <si>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</si>
  <si>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</si>
  <si>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</si>
  <si>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</si>
  <si>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</si>
  <si>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</si>
  <si>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</si>
  <si>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</si>
  <si>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</si>
  <si>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</si>
  <si>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</si>
  <si>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</si>
  <si>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</si>
  <si>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</si>
  <si>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</si>
  <si>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</si>
  <si>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</si>
  <si>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</si>
  <si>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</si>
  <si>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</si>
  <si>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</si>
  <si>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</si>
  <si>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</si>
  <si>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</si>
  <si>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</si>
  <si>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</si>
  <si>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</si>
  <si>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</si>
  <si>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</si>
  <si>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</si>
  <si>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</si>
  <si>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</si>
  <si>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</si>
  <si>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</si>
  <si>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</si>
  <si>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</si>
  <si>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</si>
  <si>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</si>
  <si>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</si>
  <si>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</si>
  <si>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</si>
  <si>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</si>
  <si>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</si>
  <si>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</si>
  <si>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</si>
  <si>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</si>
  <si>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</si>
  <si>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</si>
  <si>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</si>
  <si>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</si>
  <si>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</si>
  <si>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</si>
  <si>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</si>
  <si>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</si>
  <si>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</si>
  <si>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</si>
  <si>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</si>
  <si>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</si>
  <si>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</si>
  <si>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</si>
  <si>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</si>
  <si>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</si>
  <si>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</si>
  <si>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</si>
  <si>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</si>
  <si>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</si>
  <si>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</si>
  <si>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</si>
  <si>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</si>
  <si>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</si>
  <si>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</si>
  <si>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</si>
  <si>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</si>
  <si>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</si>
  <si>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</si>
  <si>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</si>
  <si>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</si>
  <si>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</si>
  <si>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</si>
  <si>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</si>
  <si>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</si>
  <si>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</si>
  <si>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</si>
  <si>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</si>
  <si>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</si>
  <si>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</si>
  <si>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</si>
  <si>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</si>
  <si>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</si>
  <si>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</si>
  <si>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</si>
  <si>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</si>
  <si>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</si>
  <si>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</si>
  <si>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</si>
  <si>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</si>
  <si>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</si>
  <si>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</si>
  <si>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</si>
  <si>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</si>
  <si>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</si>
  <si>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</si>
  <si>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</si>
  <si>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</si>
  <si>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</si>
  <si>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</si>
  <si>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</si>
  <si>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</si>
  <si>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</si>
  <si>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</si>
  <si>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</si>
  <si>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</si>
  <si>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</si>
  <si>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</si>
  <si>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</si>
  <si>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</si>
  <si>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</si>
  <si>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</si>
  <si>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</si>
  <si>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</si>
  <si>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</si>
  <si>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</si>
  <si>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</si>
  <si>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</si>
  <si>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</si>
  <si>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</si>
  <si>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</si>
  <si>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</si>
  <si>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</si>
  <si>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</si>
  <si>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</si>
  <si>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</si>
  <si>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</si>
  <si>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</si>
  <si>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</si>
  <si>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</si>
  <si>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</si>
  <si>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</si>
  <si>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</si>
  <si>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</si>
  <si>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</si>
  <si>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</si>
  <si>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</si>
  <si>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</si>
  <si>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</si>
  <si>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</si>
  <si>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</si>
  <si>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</si>
  <si>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</si>
  <si>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</si>
  <si>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</si>
  <si>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</si>
  <si>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</si>
  <si>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</si>
  <si>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</si>
  <si>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</si>
  <si>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</si>
  <si>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</si>
  <si>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</si>
  <si>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</si>
  <si>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</si>
  <si>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</si>
  <si>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</si>
  <si>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</si>
  <si>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</si>
  <si>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</si>
  <si>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</si>
  <si>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</si>
  <si>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</si>
  <si>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</si>
  <si>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</si>
  <si>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</si>
  <si>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</si>
  <si>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</si>
  <si>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</si>
  <si>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</si>
  <si>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</si>
  <si>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</si>
  <si>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</si>
  <si>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</si>
  <si>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</si>
  <si>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</si>
  <si>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</si>
  <si>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</si>
  <si>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</si>
  <si>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</si>
  <si>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</si>
  <si>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</si>
  <si>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</si>
  <si>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</si>
  <si>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</si>
  <si>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</si>
  <si>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</si>
  <si>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</si>
  <si>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</si>
  <si>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</si>
  <si>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</si>
  <si>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</si>
  <si>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</si>
  <si>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</si>
  <si>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</si>
  <si>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</si>
  <si>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</si>
  <si>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</si>
  <si>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</si>
  <si>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</si>
  <si>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</si>
  <si>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</si>
  <si>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</si>
  <si>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</si>
  <si>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</si>
  <si>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</si>
  <si>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</si>
  <si>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</si>
  <si>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</si>
  <si>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</si>
  <si>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</si>
  <si>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</si>
  <si>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</si>
  <si>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</si>
  <si>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</si>
  <si>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</si>
  <si>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</si>
  <si>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</si>
  <si>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</si>
  <si>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</si>
  <si>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</si>
  <si>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</si>
  <si>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</si>
  <si>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</si>
  <si>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</si>
  <si>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</si>
  <si>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</si>
  <si>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</si>
  <si>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</si>
  <si>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</si>
  <si>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</si>
  <si>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</si>
  <si>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</si>
  <si>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</si>
  <si>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</si>
  <si>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</si>
  <si>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</si>
  <si>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</si>
  <si>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</si>
  <si>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</si>
  <si>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</si>
  <si>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</si>
  <si>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</si>
  <si>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</si>
  <si>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</si>
  <si>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</si>
  <si>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</si>
  <si>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</si>
  <si>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</si>
  <si>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</si>
  <si>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</si>
  <si>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</si>
  <si>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</si>
  <si>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</si>
  <si>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</si>
  <si>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</si>
  <si>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</si>
  <si>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</si>
  <si>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</si>
  <si>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</si>
  <si>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</si>
  <si>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</si>
  <si>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</si>
  <si>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</si>
  <si>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</si>
  <si>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</si>
  <si>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</si>
  <si>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</si>
  <si>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</si>
  <si>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</si>
  <si>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</si>
  <si>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</si>
  <si>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</si>
  <si>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</si>
  <si>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</si>
  <si>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</si>
  <si>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</si>
  <si>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</si>
  <si>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</si>
  <si>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</si>
  <si>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</si>
  <si>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</si>
  <si>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</si>
  <si>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</si>
  <si>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</si>
  <si>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</si>
  <si>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</si>
  <si>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</si>
  <si>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</si>
  <si>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</si>
  <si>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</si>
  <si>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</si>
  <si>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</si>
  <si>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</si>
  <si>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</si>
  <si>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</si>
  <si>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</si>
  <si>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</si>
  <si>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</si>
  <si>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</si>
  <si>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</si>
  <si>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</si>
  <si>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</si>
  <si>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</si>
  <si>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</si>
  <si>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</si>
  <si>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</si>
  <si>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</si>
  <si>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</si>
  <si>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</si>
  <si>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</si>
  <si>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</si>
  <si>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</si>
  <si>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</si>
  <si>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</si>
  <si>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</si>
  <si>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</si>
  <si>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</si>
  <si>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</si>
  <si>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</si>
  <si>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</si>
  <si>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</si>
  <si>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</si>
  <si>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</si>
  <si>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</si>
  <si>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</si>
  <si>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</si>
  <si>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</si>
  <si>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</si>
  <si>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</si>
  <si>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</si>
  <si>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</si>
  <si>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</si>
  <si>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</si>
  <si>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</si>
  <si>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</si>
  <si>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</si>
  <si>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</si>
  <si>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</si>
  <si>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</si>
  <si>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</si>
  <si>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</si>
  <si>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</si>
  <si>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</si>
  <si>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</si>
  <si>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</si>
  <si>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</si>
  <si>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</si>
  <si>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</si>
  <si>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</si>
  <si>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</si>
  <si>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</si>
  <si>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</si>
  <si>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</si>
  <si>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</si>
  <si>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</si>
  <si>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</si>
  <si>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</si>
  <si>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</si>
  <si>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</si>
  <si>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</si>
  <si>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</si>
  <si>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</si>
  <si>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</si>
  <si>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</si>
  <si>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</si>
  <si>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</si>
  <si>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</si>
  <si>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</si>
  <si>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</si>
  <si>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</si>
  <si>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</si>
  <si>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</si>
  <si>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</si>
  <si>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</si>
  <si>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</si>
  <si>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</si>
  <si>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</si>
  <si>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</si>
  <si>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</si>
  <si>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</si>
  <si>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</si>
  <si>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</si>
  <si>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</si>
  <si>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</si>
  <si>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</si>
  <si>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</si>
  <si>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</si>
  <si>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</si>
  <si>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</si>
  <si>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</si>
  <si>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</si>
  <si>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</si>
  <si>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</si>
  <si>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</si>
  <si>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</si>
  <si>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</si>
  <si>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</si>
  <si>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</si>
  <si>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</si>
  <si>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</si>
  <si>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</si>
  <si>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</si>
  <si>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</si>
  <si>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</si>
  <si>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</si>
  <si>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</si>
  <si>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</si>
  <si>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</si>
  <si>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</si>
  <si>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</si>
  <si>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</si>
  <si>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</si>
  <si>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</si>
  <si>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</si>
  <si>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</si>
  <si>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</si>
  <si>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</si>
  <si>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</si>
  <si>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</si>
  <si>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</si>
  <si>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</si>
  <si>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</si>
  <si>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</si>
  <si>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</si>
  <si>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</si>
  <si>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</si>
  <si>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</si>
  <si>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</si>
  <si>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</si>
  <si>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</si>
  <si>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</si>
  <si>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</si>
  <si>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</si>
  <si>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</si>
  <si>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</si>
  <si>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</si>
  <si>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</si>
  <si>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</si>
  <si>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</si>
  <si>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</si>
  <si>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</si>
  <si>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</si>
  <si>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</si>
  <si>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</si>
  <si>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</si>
  <si>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</si>
  <si>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</si>
  <si>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</si>
  <si>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</si>
  <si>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</si>
  <si>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</si>
  <si>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</si>
  <si>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</si>
  <si>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</si>
  <si>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</si>
  <si>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</si>
  <si>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</si>
  <si>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</si>
  <si>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</si>
  <si>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</si>
  <si>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</si>
  <si>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</si>
  <si>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</si>
  <si>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</si>
  <si>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</si>
  <si>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</si>
  <si>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</si>
  <si>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</si>
  <si>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</si>
  <si>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</si>
  <si>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</si>
  <si>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</si>
  <si>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</si>
  <si>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</si>
  <si>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</si>
  <si>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</si>
  <si>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</si>
  <si>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</si>
  <si>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</si>
  <si>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</si>
  <si>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</si>
  <si>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</si>
  <si>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</si>
  <si>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</si>
  <si>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</si>
  <si>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</si>
  <si>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</si>
  <si>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</si>
  <si>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</si>
  <si>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</si>
  <si>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</si>
  <si>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</si>
  <si>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</si>
  <si>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</si>
  <si>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</si>
  <si>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</si>
  <si>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</si>
  <si>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</si>
  <si>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</si>
  <si>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</si>
  <si>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</si>
  <si>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</si>
  <si>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</si>
  <si>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</si>
  <si>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</si>
  <si>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</si>
  <si>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</si>
  <si>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</si>
  <si>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</si>
  <si>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</si>
  <si>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</si>
  <si>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</si>
  <si>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</si>
  <si>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</si>
  <si>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</si>
  <si>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</si>
  <si>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</si>
  <si>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</si>
  <si>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</si>
  <si>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</si>
  <si>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</si>
  <si>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</si>
  <si>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</si>
  <si>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</si>
  <si>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</si>
  <si>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</si>
  <si>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</si>
  <si>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</si>
  <si>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</si>
  <si>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</si>
  <si>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</si>
  <si>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</si>
  <si>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</si>
  <si>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</si>
  <si>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</si>
  <si>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</si>
  <si>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</si>
  <si>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</si>
  <si>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</si>
  <si>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</si>
  <si>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</si>
  <si>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</si>
  <si>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</si>
  <si>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</si>
  <si>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</si>
  <si>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</si>
  <si>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</si>
  <si>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</si>
  <si>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</si>
  <si>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</si>
  <si>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</si>
  <si>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</si>
  <si>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</si>
  <si>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</si>
  <si>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</si>
  <si>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</si>
  <si>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</si>
  <si>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</si>
  <si>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</si>
  <si>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</si>
  <si>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</si>
  <si>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</si>
  <si>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</si>
  <si>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</si>
  <si>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</si>
  <si>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</si>
  <si>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</si>
  <si>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</si>
  <si>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</si>
  <si>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</si>
  <si>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</si>
  <si>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</si>
  <si>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</si>
  <si>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</si>
  <si>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</si>
  <si>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</si>
  <si>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</si>
  <si>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</si>
  <si>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</si>
  <si>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</si>
  <si>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</si>
  <si>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</si>
  <si>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</si>
  <si>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</si>
  <si>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</si>
  <si>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</si>
  <si>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</si>
  <si>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</si>
  <si>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</si>
  <si>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</si>
  <si>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</si>
  <si>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</si>
  <si>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</si>
  <si>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</si>
  <si>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</si>
  <si>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</si>
  <si>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</si>
  <si>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</si>
  <si>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</si>
  <si>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</si>
  <si>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</si>
  <si>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</si>
  <si>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</si>
  <si>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</si>
  <si>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</si>
  <si>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</si>
  <si>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</si>
  <si>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</si>
  <si>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</si>
  <si>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</si>
  <si>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</si>
  <si>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</si>
  <si>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</si>
  <si>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</si>
  <si>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</si>
  <si>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</si>
  <si>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</si>
  <si>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</si>
  <si>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</si>
  <si>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</si>
  <si>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</si>
  <si>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</si>
  <si>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</si>
  <si>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</si>
  <si>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</si>
  <si>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</si>
  <si>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</si>
  <si>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</si>
  <si>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</si>
  <si>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</si>
  <si>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</si>
  <si>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</si>
  <si>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</si>
  <si>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</si>
  <si>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</si>
  <si>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</si>
  <si>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</si>
  <si>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</si>
  <si>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</si>
  <si>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</si>
  <si>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</si>
  <si>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</si>
  <si>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</si>
  <si>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</si>
  <si>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</si>
  <si>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</si>
  <si>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</si>
  <si>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</si>
  <si>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</si>
  <si>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</si>
  <si>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</si>
  <si>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</si>
  <si>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</si>
  <si>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</si>
  <si>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</si>
  <si>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</si>
  <si>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</si>
  <si>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</si>
  <si>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</si>
  <si>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</si>
  <si>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</si>
  <si>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</si>
  <si>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</si>
  <si>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</si>
  <si>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</si>
  <si>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</si>
  <si>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</si>
  <si>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</si>
  <si>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</si>
  <si>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</si>
  <si>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</si>
  <si>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</si>
  <si>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</si>
  <si>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</si>
  <si>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</si>
  <si>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</si>
  <si>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</si>
  <si>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</si>
  <si>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</si>
  <si>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</si>
  <si>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</si>
  <si>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</si>
  <si>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</si>
  <si>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</si>
  <si>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</si>
  <si>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</si>
  <si>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</si>
  <si>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</si>
  <si>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</si>
  <si>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</si>
  <si>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</si>
  <si>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</si>
  <si>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</si>
  <si>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</si>
  <si>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</si>
  <si>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</si>
  <si>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</si>
  <si>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</si>
  <si>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</si>
  <si>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</si>
  <si>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</si>
  <si>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</si>
  <si>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</si>
  <si>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</si>
  <si>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</si>
  <si>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</si>
  <si>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</si>
  <si>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</si>
  <si>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</si>
  <si>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</si>
  <si>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</si>
  <si>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</si>
  <si>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</si>
  <si>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</si>
  <si>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</si>
  <si>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</si>
  <si>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</si>
  <si>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</si>
  <si>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</si>
  <si>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</si>
  <si>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</si>
  <si>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</si>
  <si>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</si>
  <si>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</si>
  <si>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</si>
  <si>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</si>
  <si>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</si>
  <si>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</si>
  <si>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</si>
  <si>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</si>
  <si>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</si>
  <si>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</si>
  <si>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</si>
  <si>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</si>
  <si>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</si>
  <si>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</si>
  <si>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</si>
  <si>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</si>
  <si>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</si>
  <si>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</si>
  <si>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</si>
  <si>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</si>
  <si>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</si>
  <si>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</si>
  <si>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</si>
  <si>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</si>
  <si>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</si>
  <si>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</si>
  <si>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</si>
  <si>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</si>
  <si>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</si>
  <si>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</si>
  <si>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</si>
  <si>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</si>
  <si>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</si>
  <si>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</si>
  <si>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</si>
  <si>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</si>
  <si>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</si>
  <si>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</si>
  <si>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</si>
  <si>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</si>
  <si>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</si>
  <si>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</si>
  <si>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</si>
  <si>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</si>
  <si>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</si>
  <si>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</si>
  <si>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</si>
  <si>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</si>
  <si>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</si>
  <si>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</si>
  <si>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</si>
  <si>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</si>
  <si>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</si>
  <si>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</si>
  <si>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</si>
  <si>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</si>
  <si>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</si>
  <si>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</si>
  <si>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</si>
  <si>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</si>
  <si>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</si>
  <si>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</si>
  <si>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</si>
  <si>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</si>
  <si>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</si>
  <si>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</si>
  <si>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</si>
  <si>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</si>
  <si>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</si>
  <si>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</si>
  <si>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</si>
  <si>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</si>
  <si>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</si>
  <si>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</si>
  <si>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</si>
  <si>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</si>
  <si>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</si>
  <si>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</si>
  <si>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</si>
  <si>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</si>
  <si>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</si>
  <si>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</si>
  <si>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</si>
  <si>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</si>
  <si>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</si>
  <si>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</si>
  <si>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</si>
  <si>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</si>
  <si>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</si>
  <si>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</si>
  <si>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</si>
  <si>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</si>
  <si>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</si>
  <si>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</si>
  <si>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</si>
  <si>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</si>
  <si>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</si>
  <si>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</si>
  <si>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</si>
  <si>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</si>
  <si>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</si>
  <si>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</si>
  <si>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</si>
  <si>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</si>
  <si>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</si>
  <si>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</si>
  <si>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</si>
  <si>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</si>
  <si>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</si>
  <si>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</si>
  <si>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</si>
  <si>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</si>
  <si>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</si>
  <si>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</si>
  <si>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</si>
  <si>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</si>
  <si>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</si>
  <si>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</si>
  <si>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</si>
  <si>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</si>
  <si>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</si>
  <si>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</si>
  <si>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</si>
  <si>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</si>
  <si>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</si>
  <si>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</si>
  <si>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</si>
  <si>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</si>
  <si>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</si>
  <si>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</si>
  <si>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</si>
  <si>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</si>
  <si>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</si>
  <si>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</si>
  <si>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</si>
  <si>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</si>
  <si>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</si>
  <si>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</si>
  <si>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</si>
  <si>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</si>
  <si>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</si>
  <si>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</si>
  <si>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</si>
  <si>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</si>
  <si>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</si>
  <si>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</si>
  <si>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</si>
  <si>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</si>
  <si>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</si>
  <si>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</si>
  <si>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</si>
  <si>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</si>
  <si>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</si>
  <si>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</si>
  <si>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</si>
  <si>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</si>
  <si>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</si>
  <si>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</si>
  <si>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</si>
  <si>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</si>
  <si>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</si>
  <si>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</si>
  <si>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</si>
  <si>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</si>
  <si>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</si>
  <si>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</si>
  <si>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</si>
  <si>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</si>
  <si>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</si>
  <si>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</si>
  <si>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</si>
  <si>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</si>
  <si>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</si>
  <si>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</si>
  <si>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</si>
  <si>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</si>
  <si>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</si>
  <si>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</si>
  <si>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</si>
  <si>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</si>
  <si>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</si>
  <si>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</si>
  <si>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</si>
  <si>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</si>
  <si>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</si>
  <si>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</si>
  <si>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</si>
  <si>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</si>
  <si>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</si>
  <si>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</si>
  <si>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</si>
  <si>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</si>
  <si>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</si>
  <si>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</si>
  <si>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</si>
  <si>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</si>
  <si>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</si>
  <si>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</si>
  <si>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</si>
  <si>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</si>
  <si>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</si>
  <si>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</si>
  <si>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</si>
  <si>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</si>
  <si>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</si>
  <si>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</si>
  <si>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</si>
  <si>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</si>
  <si>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</si>
  <si>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</si>
  <si>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</si>
  <si>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</si>
  <si>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</si>
  <si>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</si>
  <si>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</si>
  <si>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</si>
  <si>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</si>
  <si>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</si>
  <si>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</si>
  <si>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</si>
  <si>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</si>
  <si>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</si>
  <si>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</si>
  <si>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</si>
  <si>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</si>
  <si>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</si>
  <si>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</si>
  <si>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</si>
  <si>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</si>
  <si>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</si>
  <si>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</si>
  <si>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</si>
  <si>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</si>
  <si>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</si>
  <si>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</si>
  <si>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</si>
  <si>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</si>
  <si>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</si>
  <si>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</si>
  <si>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</si>
  <si>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</si>
  <si>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</si>
  <si>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</si>
  <si>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</si>
  <si>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</si>
  <si>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</si>
  <si>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</si>
  <si>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</si>
  <si>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</si>
  <si>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</si>
  <si>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</si>
  <si>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</si>
  <si>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</si>
  <si>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</si>
  <si>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</si>
  <si>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</si>
  <si>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</si>
  <si>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</si>
  <si>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</si>
  <si>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</si>
  <si>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</si>
  <si>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</si>
  <si>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</si>
  <si>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</si>
  <si>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</si>
  <si>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</si>
  <si>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</si>
  <si>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</si>
  <si>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</si>
  <si>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</si>
  <si>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</si>
  <si>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</si>
  <si>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</si>
  <si>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</si>
  <si>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</si>
  <si>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</si>
  <si>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</si>
  <si>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</si>
  <si>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</si>
  <si>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</si>
  <si>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</si>
  <si>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</si>
  <si>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</si>
  <si>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</si>
  <si>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</si>
  <si>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</si>
  <si>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</si>
  <si>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</si>
  <si>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</si>
  <si>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</si>
  <si>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</si>
  <si>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</si>
  <si>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</si>
  <si>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</si>
  <si>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</si>
  <si>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</si>
  <si>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</si>
  <si>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</si>
  <si>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</si>
  <si>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</si>
  <si>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</si>
  <si>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</si>
  <si>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</si>
  <si>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</si>
  <si>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</si>
  <si>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</si>
  <si>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</si>
  <si>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</si>
  <si>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</si>
  <si>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</si>
  <si>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</si>
  <si>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</si>
  <si>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</si>
  <si>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</si>
  <si>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</si>
  <si>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</si>
  <si>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</si>
  <si>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</si>
  <si>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</si>
  <si>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</si>
  <si>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</si>
  <si>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</si>
  <si>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</si>
  <si>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</si>
  <si>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</si>
  <si>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</si>
  <si>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</si>
  <si>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</si>
  <si>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</si>
  <si>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</si>
  <si>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</si>
  <si>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</si>
  <si>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</si>
  <si>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</si>
  <si>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</si>
  <si>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</si>
  <si>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</si>
  <si>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</si>
  <si>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</si>
  <si>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</si>
  <si>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</si>
  <si>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</si>
  <si>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</si>
  <si>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</si>
  <si>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</si>
  <si>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</si>
  <si>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</si>
  <si>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</si>
  <si>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</si>
  <si>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</si>
  <si>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</si>
  <si>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</si>
  <si>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</si>
  <si>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</si>
  <si>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</si>
  <si>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</si>
  <si>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</si>
  <si>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</si>
  <si>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</si>
  <si>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</si>
  <si>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</si>
  <si>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</si>
  <si>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</si>
  <si>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</si>
  <si>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</si>
  <si>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</si>
  <si>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</si>
  <si>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</si>
  <si>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</si>
  <si>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</si>
  <si>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</si>
  <si>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</si>
  <si>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</si>
  <si>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</si>
  <si>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</si>
  <si>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</si>
  <si>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</si>
  <si>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</si>
  <si>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</si>
  <si>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</si>
  <si>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</si>
  <si>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</si>
  <si>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</si>
  <si>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</si>
  <si>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</si>
  <si>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</si>
  <si>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</si>
  <si>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</si>
  <si>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</si>
  <si>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</si>
  <si>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</si>
  <si>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</si>
  <si>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</si>
  <si>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</si>
  <si>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</si>
  <si>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</si>
  <si>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</si>
  <si>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</si>
  <si>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</si>
  <si>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</si>
  <si>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</si>
  <si>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</si>
  <si>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</si>
  <si>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</si>
  <si>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</si>
  <si>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</si>
  <si>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</si>
  <si>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</si>
  <si>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</si>
  <si>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</si>
  <si>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</si>
  <si>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</si>
  <si>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</si>
  <si>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</si>
  <si>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</si>
  <si>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</si>
  <si>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</si>
  <si>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</si>
  <si>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</si>
  <si>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</si>
  <si>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</si>
  <si>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</si>
  <si>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</si>
  <si>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</si>
  <si>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</si>
  <si>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</si>
  <si>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</si>
  <si>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</si>
  <si>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</si>
  <si>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</si>
  <si>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</si>
  <si>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</si>
  <si>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</si>
  <si>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</si>
  <si>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</si>
  <si>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</si>
  <si>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</si>
  <si>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</si>
  <si>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</si>
  <si>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</si>
  <si>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</si>
  <si>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</si>
  <si>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</si>
  <si>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</si>
  <si>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</si>
  <si>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</si>
  <si>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</si>
  <si>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</si>
  <si>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</si>
  <si>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</si>
  <si>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</si>
  <si>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</si>
  <si>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</si>
  <si>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</si>
  <si>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</si>
  <si>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</si>
  <si>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</si>
  <si>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</si>
  <si>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</si>
  <si>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</si>
  <si>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</si>
  <si>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</si>
  <si>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</si>
  <si>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</si>
  <si>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</si>
  <si>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</si>
  <si>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</si>
  <si>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</si>
  <si>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</si>
  <si>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</si>
  <si>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</si>
  <si>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</si>
  <si>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</si>
  <si>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</si>
  <si>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</si>
  <si>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</si>
  <si>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</si>
  <si>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</si>
  <si>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</si>
  <si>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</si>
  <si>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</si>
  <si>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</si>
  <si>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</si>
  <si>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</si>
  <si>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</si>
  <si>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</si>
  <si>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</si>
  <si>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</si>
  <si>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</si>
  <si>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</si>
  <si>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</si>
  <si>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</si>
  <si>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</si>
  <si>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</si>
  <si>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</si>
  <si>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</si>
  <si>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</si>
  <si>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</si>
  <si>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</si>
  <si>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</si>
  <si>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</si>
  <si>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</si>
  <si>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</si>
  <si>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</si>
  <si>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</si>
  <si>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</si>
  <si>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</si>
  <si>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</si>
  <si>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</si>
  <si>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</si>
  <si>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</si>
  <si>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</si>
  <si>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</si>
  <si>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</si>
  <si>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</si>
  <si>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</si>
  <si>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</si>
  <si>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</si>
  <si>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</si>
  <si>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</si>
  <si>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</si>
  <si>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</si>
  <si>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</si>
  <si>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</si>
  <si>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</si>
  <si>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</si>
  <si>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</si>
  <si>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</si>
  <si>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</si>
  <si>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</si>
  <si>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</si>
  <si>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</si>
  <si>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</si>
  <si>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</si>
  <si>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</si>
  <si>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</si>
  <si>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</si>
  <si>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</si>
  <si>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</si>
  <si>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</si>
  <si>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</si>
  <si>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</si>
  <si>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</si>
  <si>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</si>
  <si>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</si>
  <si>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</si>
  <si>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</si>
  <si>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</si>
  <si>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</si>
  <si>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</si>
  <si>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</si>
  <si>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</si>
  <si>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</si>
  <si>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</si>
  <si>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</si>
  <si>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</si>
  <si>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</si>
  <si>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</si>
  <si>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</si>
  <si>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</si>
  <si>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</si>
  <si>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</si>
  <si>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</si>
  <si>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</si>
  <si>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</si>
  <si>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</si>
  <si>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</si>
  <si>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</si>
  <si>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</si>
  <si>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</si>
  <si>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</si>
  <si>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</si>
  <si>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</si>
  <si>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</si>
  <si>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</si>
  <si>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</si>
  <si>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</si>
  <si>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</si>
  <si>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</si>
  <si>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</si>
  <si>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</si>
  <si>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</si>
  <si>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</si>
  <si>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</si>
  <si>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</si>
  <si>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</si>
  <si>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</si>
  <si>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</si>
  <si>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</si>
  <si>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</si>
  <si>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</si>
  <si>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</si>
  <si>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</si>
  <si>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</si>
  <si>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</si>
  <si>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</si>
  <si>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</si>
  <si>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</si>
  <si>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</si>
  <si>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</si>
  <si>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</si>
  <si>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</si>
  <si>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</si>
  <si>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</si>
  <si>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</si>
  <si>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</si>
  <si>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</si>
  <si>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</si>
  <si>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</si>
  <si>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</si>
  <si>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</si>
  <si>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</si>
  <si>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</si>
  <si>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</si>
  <si>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</si>
  <si>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</si>
  <si>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</si>
  <si>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</si>
  <si>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</si>
  <si>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</si>
  <si>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</si>
  <si>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</si>
  <si>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</si>
  <si>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</si>
  <si>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</si>
  <si>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</si>
  <si>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</si>
  <si>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</si>
  <si>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</si>
  <si>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</si>
  <si>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</si>
  <si>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</si>
  <si>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</si>
  <si>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</si>
  <si>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</si>
  <si>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</si>
  <si>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</si>
  <si>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</si>
  <si>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</si>
  <si>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</si>
  <si>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</si>
  <si>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</si>
  <si>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</si>
  <si>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</si>
  <si>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</si>
  <si>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</si>
  <si>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</si>
  <si>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</si>
  <si>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</si>
  <si>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</si>
  <si>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</si>
  <si>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</si>
  <si>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</si>
  <si>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</si>
  <si>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</si>
  <si>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</si>
  <si>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</si>
  <si>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</si>
  <si>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</si>
  <si>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</si>
  <si>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</si>
  <si>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</si>
  <si>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</si>
  <si>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</si>
  <si>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</si>
  <si>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</si>
  <si>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</si>
  <si>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</si>
  <si>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</si>
  <si>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</si>
  <si>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</si>
  <si>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</si>
  <si>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</si>
  <si>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</si>
  <si>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</si>
  <si>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</si>
  <si>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</si>
  <si>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</si>
  <si>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</si>
  <si>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</si>
  <si>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</si>
  <si>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</si>
  <si>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</si>
  <si>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</si>
  <si>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</si>
  <si>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</si>
  <si>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</si>
  <si>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</si>
  <si>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</si>
  <si>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</si>
  <si>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</si>
  <si>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</si>
  <si>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</si>
  <si>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</si>
  <si>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</si>
  <si>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</si>
  <si>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</si>
  <si>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</si>
  <si>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</si>
  <si>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</si>
  <si>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</si>
  <si>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</si>
  <si>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</si>
  <si>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</si>
  <si>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</si>
  <si>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</si>
  <si>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</si>
  <si>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</si>
  <si>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</si>
  <si>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</si>
  <si>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</si>
  <si>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</si>
  <si>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</si>
  <si>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</si>
  <si>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</si>
  <si>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</si>
  <si>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</si>
  <si>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</si>
  <si>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</si>
  <si>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</si>
  <si>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</si>
  <si>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</si>
  <si>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</si>
  <si>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</si>
  <si>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</si>
  <si>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</si>
  <si>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</si>
  <si>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</si>
  <si>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</si>
  <si>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</si>
  <si>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</si>
  <si>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</si>
  <si>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</si>
  <si>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</si>
  <si>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</si>
  <si>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</si>
  <si>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</si>
  <si>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</si>
  <si>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</si>
  <si>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</si>
  <si>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</si>
  <si>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</si>
  <si>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</si>
  <si>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</si>
  <si>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</si>
  <si>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</si>
  <si>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</si>
  <si>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</si>
  <si>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</si>
  <si>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</si>
  <si>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</si>
  <si>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</si>
  <si>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</si>
  <si>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</si>
  <si>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</si>
  <si>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</si>
  <si>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</si>
  <si>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</si>
  <si>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</si>
  <si>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</si>
  <si>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</si>
  <si>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</si>
  <si>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</si>
  <si>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</si>
  <si>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</si>
  <si>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</si>
  <si>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</si>
  <si>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</si>
  <si>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</si>
  <si>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</si>
  <si>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</si>
  <si>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</si>
  <si>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</si>
  <si>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</si>
  <si>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</si>
  <si>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</si>
  <si>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</si>
  <si>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</si>
  <si>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</si>
  <si>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</si>
  <si>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</si>
  <si>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</si>
  <si>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</si>
  <si>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</si>
  <si>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</si>
  <si>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</si>
  <si>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</si>
  <si>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</si>
  <si>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</si>
  <si>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</si>
  <si>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</si>
  <si>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</si>
  <si>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</si>
  <si>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</si>
  <si>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</si>
  <si>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</si>
  <si>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</si>
  <si>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</si>
  <si>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</si>
  <si>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</si>
  <si>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</si>
  <si>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</si>
  <si>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</si>
  <si>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</si>
  <si>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</si>
  <si>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</si>
  <si>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</si>
  <si>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</si>
  <si>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</si>
  <si>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</si>
  <si>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</si>
  <si>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</si>
  <si>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</si>
  <si>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</si>
  <si>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</si>
  <si>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</si>
  <si>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</si>
  <si>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</si>
  <si>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</si>
  <si>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</si>
  <si>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</si>
  <si>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</si>
  <si>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</si>
  <si>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</si>
  <si>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</si>
  <si>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</si>
  <si>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</si>
  <si>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</si>
  <si>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</si>
  <si>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</si>
  <si>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</si>
  <si>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</si>
  <si>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</si>
  <si>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</si>
  <si>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</si>
  <si>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</si>
  <si>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</si>
  <si>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</si>
  <si>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</si>
  <si>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</si>
  <si>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</si>
  <si>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</si>
  <si>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</si>
  <si>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</si>
  <si>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</si>
  <si>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</si>
  <si>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</si>
  <si>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</si>
  <si>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</si>
  <si>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</si>
  <si>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</si>
  <si>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</si>
  <si>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</si>
  <si>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</si>
  <si>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</si>
  <si>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</si>
  <si>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</si>
  <si>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</si>
  <si>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</si>
  <si>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</si>
  <si>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</si>
  <si>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</si>
  <si>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</si>
  <si>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</si>
  <si>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</si>
  <si>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</si>
  <si>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</si>
  <si>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</si>
  <si>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</si>
  <si>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</si>
  <si>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</si>
  <si>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</si>
  <si>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</si>
  <si>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</si>
  <si>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</si>
  <si>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</si>
  <si>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</si>
  <si>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</si>
  <si>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</si>
  <si>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</si>
  <si>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</si>
  <si>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</si>
  <si>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</si>
  <si>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</si>
  <si>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</si>
  <si>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</si>
  <si>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</si>
  <si>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</si>
  <si>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</si>
  <si>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</si>
  <si>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</si>
  <si>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</si>
  <si>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</si>
  <si>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</si>
  <si>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</si>
  <si>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</si>
  <si>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</si>
  <si>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</si>
  <si>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</si>
  <si>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</si>
  <si>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</si>
  <si>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</si>
  <si>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</si>
  <si>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</si>
  <si>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</si>
  <si>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</si>
  <si>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</si>
  <si>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</si>
  <si>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</si>
  <si>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</si>
  <si>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</si>
  <si>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</si>
  <si>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</si>
  <si>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</si>
  <si>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</si>
  <si>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</si>
  <si>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</si>
  <si>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</si>
  <si>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</si>
  <si>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</si>
  <si>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</si>
  <si>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</si>
  <si>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</si>
  <si>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</si>
  <si>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</si>
  <si>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</si>
  <si>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</si>
  <si>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</si>
  <si>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</si>
  <si>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</si>
  <si>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</si>
  <si>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</si>
  <si>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</si>
  <si>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</si>
  <si>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</si>
  <si>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</si>
  <si>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</si>
  <si>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</si>
  <si>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</si>
  <si>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</si>
  <si>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</si>
  <si>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</si>
  <si>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</si>
  <si>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</si>
  <si>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</si>
  <si>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</si>
  <si>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</si>
  <si>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</si>
  <si>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</si>
  <si>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</si>
  <si>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</si>
  <si>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</si>
  <si>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</si>
  <si>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</si>
  <si>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</si>
  <si>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</si>
  <si>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</si>
  <si>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</si>
  <si>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</si>
  <si>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</si>
  <si>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</si>
  <si>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</si>
  <si>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</si>
  <si>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</si>
  <si>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</si>
  <si>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</si>
  <si>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</si>
  <si>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</si>
  <si>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</si>
  <si>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</si>
  <si>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</si>
  <si>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</si>
  <si>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</si>
  <si>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</si>
  <si>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</si>
  <si>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</si>
  <si>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</si>
  <si>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</si>
  <si>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</si>
  <si>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</si>
  <si>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</si>
  <si>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</si>
  <si>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</si>
  <si>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</si>
  <si>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</si>
  <si>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</si>
  <si>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</si>
  <si>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</si>
  <si>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</si>
  <si>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</si>
  <si>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</si>
  <si>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</si>
  <si>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</si>
  <si>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</si>
  <si>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</si>
  <si>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</si>
  <si>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</si>
  <si>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</si>
  <si>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</si>
  <si>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</si>
  <si>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</si>
  <si>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</si>
  <si>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</si>
  <si>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</si>
  <si>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</si>
  <si>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</si>
  <si>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</si>
  <si>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</si>
  <si>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</si>
  <si>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</si>
  <si>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</si>
  <si>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</si>
  <si>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</si>
  <si>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</si>
  <si>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</si>
  <si>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</si>
  <si>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</si>
  <si>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</si>
  <si>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</si>
  <si>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</si>
  <si>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</si>
  <si>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</si>
  <si>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</si>
  <si>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</si>
  <si>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</si>
  <si>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</si>
  <si>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</si>
  <si>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</si>
  <si>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</si>
  <si>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</si>
  <si>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</si>
  <si>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</si>
  <si>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</si>
  <si>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</si>
  <si>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</si>
  <si>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</si>
  <si>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</si>
  <si>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</si>
  <si>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</si>
  <si>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</si>
  <si>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</si>
  <si>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</si>
  <si>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</si>
  <si>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</si>
  <si>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</si>
  <si>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</si>
  <si>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</si>
  <si>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</si>
  <si>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</si>
  <si>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</si>
  <si>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</si>
  <si>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</si>
  <si>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</si>
  <si>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</si>
  <si>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</si>
  <si>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</si>
  <si>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</si>
  <si>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</si>
  <si>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</si>
  <si>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</si>
  <si>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</si>
  <si>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</si>
  <si>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</si>
  <si>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</si>
  <si>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</si>
  <si>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</si>
  <si>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</si>
  <si>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</si>
  <si>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</si>
  <si>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</si>
  <si>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</si>
  <si>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</si>
  <si>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</si>
  <si>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</si>
  <si>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</si>
  <si>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</si>
  <si>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</si>
  <si>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</si>
  <si>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</si>
  <si>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</si>
  <si>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</si>
  <si>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</si>
  <si>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</si>
  <si>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</si>
  <si>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</si>
  <si>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</si>
  <si>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</si>
  <si>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</si>
  <si>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</si>
  <si>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</si>
  <si>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</si>
  <si>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</si>
  <si>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</si>
  <si>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</si>
  <si>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</si>
  <si>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</si>
  <si>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</si>
  <si>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</si>
  <si>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</si>
  <si>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</si>
  <si>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</si>
  <si>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</si>
  <si>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</si>
  <si>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</si>
  <si>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</si>
  <si>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</si>
  <si>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</si>
  <si>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</si>
  <si>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</si>
  <si>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</si>
  <si>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</si>
  <si>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</si>
  <si>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</si>
  <si>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</si>
  <si>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</si>
  <si>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</si>
  <si>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</si>
  <si>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</si>
  <si>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</si>
  <si>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</si>
  <si>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</si>
  <si>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</si>
  <si>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</si>
  <si>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</si>
  <si>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</si>
  <si>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</si>
  <si>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</si>
  <si>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</si>
  <si>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</si>
  <si>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</si>
  <si>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</si>
  <si>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</si>
  <si>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</si>
  <si>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</si>
  <si>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</si>
  <si>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</si>
  <si>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</si>
  <si>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</si>
  <si>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</si>
  <si>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</si>
  <si>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</si>
  <si>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</si>
  <si>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</si>
  <si>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</si>
  <si>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</si>
  <si>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</si>
  <si>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</si>
  <si>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</si>
  <si>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</si>
  <si>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</si>
  <si>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</si>
  <si>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</si>
  <si>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</si>
  <si>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</si>
  <si>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</si>
  <si>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</si>
  <si>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</si>
  <si>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</si>
  <si>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</si>
  <si>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</si>
  <si>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</si>
  <si>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</si>
  <si>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</si>
  <si>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</si>
  <si>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</si>
  <si>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</si>
  <si>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</si>
  <si>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</si>
  <si>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</si>
  <si>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</si>
  <si>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</si>
  <si>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</si>
  <si>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</si>
  <si>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</si>
  <si>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</si>
  <si>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</si>
  <si>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</si>
  <si>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</si>
  <si>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</si>
  <si>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</si>
  <si>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</si>
  <si>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</si>
  <si>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</si>
  <si>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</si>
  <si>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</si>
  <si>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</si>
  <si>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</si>
  <si>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</si>
  <si>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</si>
  <si>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</si>
  <si>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</si>
  <si>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</si>
  <si>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</si>
  <si>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</si>
  <si>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</si>
  <si>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</si>
  <si>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</si>
  <si>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</si>
  <si>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</si>
  <si>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</si>
  <si>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</si>
  <si>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</si>
  <si>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</si>
  <si>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</si>
  <si>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</si>
  <si>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</si>
  <si>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</si>
  <si>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</si>
  <si>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</si>
  <si>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</si>
  <si>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</si>
  <si>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</si>
  <si>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</si>
  <si>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</si>
  <si>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</si>
  <si>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</si>
  <si>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</si>
  <si>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</si>
  <si>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</si>
  <si>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</si>
  <si>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</si>
  <si>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</si>
  <si>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</si>
  <si>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</si>
  <si>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</si>
  <si>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</si>
  <si>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</si>
  <si>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</si>
  <si>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</si>
  <si>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</si>
  <si>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</si>
  <si>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</si>
  <si>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</si>
  <si>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</si>
  <si>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</si>
  <si>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</si>
  <si>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</si>
  <si>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</si>
  <si>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</si>
  <si>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</si>
  <si>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</si>
  <si>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</si>
  <si>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</si>
  <si>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</si>
  <si>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</si>
  <si>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</si>
  <si>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</si>
  <si>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</si>
  <si>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</si>
  <si>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</si>
  <si>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</si>
  <si>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</si>
  <si>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</si>
  <si>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</si>
  <si>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</si>
  <si>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</si>
  <si>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</si>
  <si>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</si>
  <si>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</si>
  <si>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</si>
  <si>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</si>
  <si>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</si>
  <si>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</si>
  <si>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</si>
  <si>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</si>
  <si>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</si>
  <si>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</si>
  <si>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</si>
  <si>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</si>
  <si>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</si>
  <si>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</si>
  <si>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</si>
  <si>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</si>
  <si>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</si>
  <si>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</si>
  <si>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</si>
  <si>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</si>
  <si>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</si>
  <si>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</si>
  <si>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</si>
  <si>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</si>
  <si>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</si>
  <si>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</si>
  <si>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</si>
  <si>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</si>
  <si>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</si>
  <si>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</si>
  <si>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</si>
  <si>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</si>
  <si>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</si>
  <si>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</si>
  <si>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</si>
  <si>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</si>
  <si>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</si>
  <si>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</si>
  <si>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</si>
  <si>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</si>
  <si>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</si>
  <si>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</si>
  <si>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</si>
  <si>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</si>
  <si>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</si>
  <si>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</si>
  <si>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</si>
  <si>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</si>
  <si>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</si>
  <si>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</si>
  <si>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</si>
  <si>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</si>
  <si>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</si>
  <si>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</si>
  <si>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</si>
  <si>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</si>
  <si>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</si>
  <si>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</si>
  <si>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</si>
  <si>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</si>
  <si>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</si>
  <si>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</si>
  <si>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</si>
  <si>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</si>
  <si>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</si>
  <si>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</si>
  <si>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</si>
  <si>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</si>
  <si>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</si>
  <si>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</si>
  <si>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</si>
  <si>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</si>
  <si>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</si>
  <si>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</si>
  <si>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</si>
  <si>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</si>
  <si>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</si>
  <si>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</si>
  <si>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</si>
  <si>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</si>
  <si>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</si>
  <si>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</si>
  <si>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</si>
  <si>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</si>
  <si>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</si>
  <si>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</si>
  <si>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</si>
  <si>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</si>
  <si>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</si>
  <si>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</si>
  <si>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</si>
  <si>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</si>
  <si>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</si>
  <si>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</si>
  <si>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</si>
  <si>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</si>
  <si>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</si>
  <si>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</si>
  <si>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</si>
  <si>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</si>
  <si>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</si>
  <si>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</si>
  <si>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</si>
  <si>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</si>
  <si>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</si>
  <si>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</si>
  <si>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</si>
  <si>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</si>
  <si>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</si>
  <si>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</si>
  <si>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</si>
  <si>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</si>
  <si>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</si>
  <si>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</si>
  <si>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</si>
  <si>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</si>
  <si>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</si>
  <si>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</si>
  <si>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</si>
  <si>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</si>
  <si>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</si>
  <si>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</si>
  <si>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</si>
  <si>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</si>
  <si>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</si>
  <si>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</si>
  <si>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</si>
  <si>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</si>
  <si>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</si>
  <si>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</si>
  <si>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</si>
  <si>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</si>
  <si>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</si>
  <si>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</si>
  <si>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</si>
  <si>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</si>
  <si>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</si>
  <si>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</si>
  <si>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</si>
  <si>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</si>
  <si>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</si>
  <si>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</si>
  <si>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</si>
  <si>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</si>
  <si>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</si>
  <si>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</si>
  <si>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</si>
  <si>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</si>
  <si>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</si>
  <si>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</si>
  <si>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</si>
  <si>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</si>
  <si>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</si>
  <si>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</si>
  <si>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</si>
  <si>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</si>
  <si>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</si>
  <si>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</si>
  <si>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</si>
  <si>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</si>
  <si>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</si>
  <si>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</si>
  <si>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</si>
  <si>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</si>
  <si>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</si>
  <si>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</si>
  <si>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</si>
  <si>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</si>
  <si>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</si>
  <si>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</si>
  <si>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</si>
  <si>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</si>
  <si>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</si>
  <si>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</si>
  <si>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</si>
  <si>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</si>
  <si>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</si>
  <si>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</si>
  <si>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</si>
  <si>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</si>
  <si>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</si>
  <si>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</si>
  <si>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</si>
  <si>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</si>
  <si>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</si>
  <si>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</si>
  <si>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</si>
  <si>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</si>
  <si>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</si>
  <si>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</si>
  <si>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</si>
  <si>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</si>
  <si>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</si>
  <si>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</si>
  <si>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</si>
  <si>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</si>
  <si>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</si>
  <si>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</si>
  <si>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</si>
  <si>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</si>
  <si>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</si>
  <si>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</si>
  <si>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</si>
  <si>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</si>
  <si>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</si>
  <si>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</si>
  <si>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</si>
  <si>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</si>
  <si>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</si>
  <si>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</si>
  <si>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</si>
  <si>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</si>
  <si>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</si>
  <si>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</si>
  <si>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</si>
  <si>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</si>
  <si>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</si>
  <si>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</si>
  <si>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</si>
  <si>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</si>
  <si>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</si>
  <si>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</si>
  <si>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</si>
  <si>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</si>
  <si>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</si>
  <si>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</si>
  <si>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</si>
  <si>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</si>
  <si>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</si>
  <si>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</si>
  <si>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</si>
  <si>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</si>
  <si>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</si>
  <si>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</si>
  <si>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</si>
  <si>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</si>
  <si>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</si>
  <si>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</si>
  <si>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</si>
  <si>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</si>
  <si>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</si>
  <si>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</si>
  <si>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</si>
  <si>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</si>
  <si>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</si>
  <si>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</si>
  <si>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</si>
  <si>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</si>
  <si>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</si>
  <si>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</si>
  <si>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</si>
  <si>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</si>
  <si>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</si>
  <si>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</si>
  <si>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</si>
  <si>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</si>
  <si>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</si>
  <si>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</si>
  <si>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</si>
  <si>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</si>
  <si>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</si>
  <si>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</si>
  <si>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</si>
  <si>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</si>
  <si>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</si>
  <si>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</si>
  <si>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</si>
  <si>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</si>
  <si>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</si>
  <si>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</si>
  <si>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</si>
  <si>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</si>
  <si>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</si>
  <si>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</si>
  <si>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</si>
  <si>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</si>
  <si>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</si>
  <si>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</si>
  <si>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</si>
  <si>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</si>
  <si>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</si>
  <si>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</si>
  <si>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</si>
  <si>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</si>
  <si>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</si>
  <si>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</si>
  <si>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</si>
  <si>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</si>
  <si>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</si>
  <si>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</si>
  <si>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</si>
  <si>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</si>
  <si>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</si>
  <si>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</si>
  <si>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</si>
  <si>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</si>
  <si>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</si>
  <si>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</si>
  <si>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</si>
  <si>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</si>
  <si>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</si>
  <si>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</si>
  <si>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</si>
  <si>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</si>
  <si>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</si>
  <si>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</si>
  <si>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</si>
  <si>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</si>
  <si>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</si>
  <si>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</si>
  <si>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</si>
  <si>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</si>
  <si>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</si>
  <si>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</si>
  <si>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</si>
  <si>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</si>
  <si>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</si>
  <si>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</si>
  <si>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</si>
  <si>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</si>
  <si>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</si>
  <si>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</si>
  <si>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</si>
  <si>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</si>
  <si>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</si>
  <si>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</si>
  <si>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</si>
  <si>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</si>
  <si>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</si>
  <si>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</si>
  <si>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</si>
  <si>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</si>
  <si>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</si>
  <si>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</si>
  <si>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</si>
  <si>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</si>
  <si>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</si>
  <si>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</si>
  <si>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</si>
  <si>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</si>
  <si>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</si>
  <si>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</si>
  <si>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</si>
  <si>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</si>
  <si>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</si>
  <si>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</si>
  <si>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</si>
  <si>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</si>
  <si>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</si>
  <si>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</si>
  <si>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</si>
  <si>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</si>
  <si>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</si>
  <si>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</si>
  <si>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</si>
  <si>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</si>
  <si>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</si>
  <si>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</si>
  <si>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</si>
  <si>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</si>
  <si>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</si>
  <si>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</si>
  <si>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</si>
  <si>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</si>
  <si>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</si>
  <si>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</si>
  <si>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</si>
  <si>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</si>
  <si>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</si>
  <si>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</si>
  <si>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</si>
  <si>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</si>
  <si>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</si>
  <si>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</si>
  <si>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</si>
  <si>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</si>
  <si>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</si>
  <si>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</si>
  <si>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</si>
  <si>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</si>
  <si>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</si>
  <si>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</si>
  <si>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</si>
  <si>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</si>
  <si>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</si>
  <si>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</si>
  <si>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</si>
  <si>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</si>
  <si>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</si>
  <si>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</si>
  <si>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</si>
  <si>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</si>
  <si>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</si>
  <si>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</si>
  <si>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</si>
  <si>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</si>
  <si>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</si>
  <si>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</si>
  <si>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</si>
  <si>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</si>
  <si>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</si>
  <si>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</si>
  <si>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</si>
  <si>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</si>
  <si>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</si>
  <si>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</si>
  <si>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</si>
  <si>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</si>
  <si>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</si>
  <si>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</si>
  <si>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</si>
  <si>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</si>
  <si>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</si>
  <si>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</si>
  <si>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</si>
  <si>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</si>
  <si>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</si>
  <si>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</si>
  <si>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</si>
  <si>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</si>
  <si>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</si>
  <si>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</si>
  <si>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</si>
  <si>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</si>
  <si>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</si>
  <si>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</si>
  <si>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</si>
  <si>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</si>
  <si>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</si>
  <si>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</si>
  <si>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</si>
  <si>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</si>
  <si>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</si>
  <si>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</si>
  <si>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</si>
  <si>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</si>
  <si>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</si>
  <si>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</si>
  <si>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</si>
  <si>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</si>
  <si>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</si>
  <si>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</si>
  <si>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</si>
  <si>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</si>
  <si>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</si>
  <si>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</si>
  <si>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</si>
  <si>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</si>
  <si>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</si>
  <si>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</si>
  <si>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</si>
  <si>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</si>
  <si>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</si>
  <si>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</si>
  <si>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</si>
  <si>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</si>
  <si>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</si>
  <si>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</si>
  <si>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</si>
  <si>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</si>
  <si>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</si>
  <si>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</si>
  <si>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</si>
  <si>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</si>
  <si>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</si>
  <si>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</si>
  <si>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</si>
  <si>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</si>
  <si>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</si>
  <si>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</si>
  <si>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</si>
  <si>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</si>
  <si>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</si>
  <si>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</si>
  <si>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</si>
  <si>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</si>
  <si>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</si>
  <si>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</si>
  <si>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</si>
  <si>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</si>
  <si>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</si>
  <si>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</si>
  <si>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</si>
  <si>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</si>
  <si>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</si>
  <si>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</si>
  <si>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</si>
  <si>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</si>
  <si>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</si>
  <si>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</si>
  <si>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</si>
  <si>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</si>
  <si>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</si>
  <si>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</si>
  <si>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</si>
  <si>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</si>
  <si>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</si>
  <si>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</si>
  <si>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</si>
  <si>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</si>
  <si>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</si>
  <si>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</si>
  <si>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</si>
  <si>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</si>
  <si>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</si>
  <si>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</si>
  <si>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</si>
  <si>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</si>
  <si>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</si>
  <si>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</si>
  <si>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</si>
  <si>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</si>
  <si>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</si>
  <si>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</si>
  <si>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</si>
  <si>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</si>
  <si>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</si>
  <si>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</si>
  <si>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</si>
  <si>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</si>
  <si>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</si>
  <si>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</si>
  <si>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</si>
  <si>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</si>
  <si>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</si>
  <si>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</si>
  <si>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</si>
  <si>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</si>
  <si>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</si>
  <si>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</si>
  <si>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</si>
  <si>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</si>
  <si>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</si>
  <si>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</si>
  <si>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</si>
  <si>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</si>
  <si>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</si>
  <si>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</si>
  <si>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</si>
  <si>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</si>
  <si>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</si>
  <si>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</si>
  <si>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</si>
  <si>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</si>
  <si>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</si>
  <si>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</si>
  <si>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</si>
  <si>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</si>
  <si>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</si>
  <si>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</si>
  <si>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</si>
  <si>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</si>
  <si>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</si>
  <si>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</si>
  <si>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</si>
  <si>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</si>
  <si>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</si>
  <si>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</si>
  <si>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</si>
  <si>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</si>
  <si>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</si>
  <si>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</si>
  <si>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</si>
  <si>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</si>
  <si>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</si>
  <si>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</si>
  <si>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</si>
  <si>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</si>
  <si>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</si>
  <si>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</si>
  <si>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</si>
  <si>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</si>
  <si>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</si>
  <si>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</si>
  <si>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</si>
  <si>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</si>
  <si>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</si>
  <si>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</si>
  <si>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</si>
  <si>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</si>
  <si>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</si>
  <si>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</si>
  <si>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</si>
  <si>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</si>
  <si>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</si>
  <si>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</si>
  <si>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</si>
  <si>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</si>
  <si>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</si>
  <si>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</si>
  <si>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</si>
  <si>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</si>
  <si>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</si>
  <si>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</si>
  <si>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</si>
  <si>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</si>
  <si>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</si>
  <si>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</si>
  <si>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</si>
  <si>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</si>
  <si>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</si>
  <si>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</si>
  <si>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</si>
  <si>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</si>
  <si>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</si>
  <si>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</si>
  <si>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</si>
  <si>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</si>
  <si>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</si>
  <si>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</si>
  <si>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</si>
  <si>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</si>
  <si>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</si>
  <si>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</si>
  <si>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</si>
  <si>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</si>
  <si>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</si>
  <si>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</si>
  <si>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</si>
  <si>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</si>
  <si>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</si>
  <si>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</si>
  <si>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</si>
  <si>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</si>
  <si>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</si>
  <si>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</si>
  <si>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</si>
  <si>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</si>
  <si>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</si>
  <si>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</si>
  <si>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</si>
  <si>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</si>
  <si>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</si>
  <si>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</si>
  <si>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</si>
  <si>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</si>
  <si>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</si>
  <si>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</si>
  <si>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</si>
  <si>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</si>
  <si>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</si>
  <si>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</si>
  <si>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</si>
  <si>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</si>
  <si>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</si>
  <si>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</si>
  <si>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</si>
  <si>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</si>
  <si>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</si>
  <si>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</si>
  <si>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</si>
  <si>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</si>
  <si>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</si>
  <si>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</si>
  <si>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</si>
  <si>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</si>
  <si>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</si>
  <si>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</si>
  <si>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</si>
  <si>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</si>
  <si>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</si>
  <si>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</si>
  <si>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</si>
  <si>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</si>
  <si>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</si>
  <si>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</si>
  <si>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</si>
  <si>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</si>
  <si>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</si>
  <si>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</si>
  <si>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</si>
  <si>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</si>
  <si>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</si>
  <si>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</si>
  <si>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</si>
  <si>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</si>
  <si>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</si>
  <si>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</si>
  <si>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</si>
  <si>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</si>
  <si>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</si>
  <si>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</si>
  <si>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</si>
  <si>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</si>
  <si>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</si>
  <si>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</si>
  <si>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</si>
  <si>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</si>
  <si>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</si>
  <si>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</si>
  <si>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</si>
  <si>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</si>
  <si>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</si>
  <si>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</si>
  <si>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</si>
  <si>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</si>
  <si>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</si>
  <si>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</si>
  <si>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</si>
  <si>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</si>
  <si>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</si>
  <si>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</si>
  <si>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</si>
  <si>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</si>
  <si>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</si>
  <si>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</si>
  <si>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</si>
  <si>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</si>
  <si>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</si>
  <si>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</si>
  <si>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</si>
  <si>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</si>
  <si>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</si>
  <si>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</si>
  <si>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</si>
  <si>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</si>
  <si>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</si>
  <si>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</si>
  <si>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</si>
  <si>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</si>
  <si>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</si>
  <si>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</si>
  <si>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</si>
  <si>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</si>
  <si>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</si>
  <si>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</si>
  <si>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</si>
  <si>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</si>
  <si>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</si>
  <si>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</si>
  <si>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</si>
  <si>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</si>
  <si>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</si>
  <si>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</si>
  <si>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</si>
  <si>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</si>
  <si>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</si>
  <si>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</si>
  <si>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</si>
  <si>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</si>
  <si>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</si>
  <si>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</si>
  <si>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</si>
  <si>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</si>
  <si>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</si>
  <si>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</si>
  <si>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</si>
  <si>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</si>
  <si>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</si>
  <si>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</si>
  <si>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</si>
  <si>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</si>
  <si>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</si>
  <si>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</si>
  <si>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</si>
  <si>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</si>
  <si>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</si>
  <si>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</si>
  <si>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</si>
  <si>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</si>
  <si>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</si>
  <si>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</si>
  <si>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</si>
  <si>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</si>
  <si>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</si>
  <si>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</si>
  <si>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</si>
  <si>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</si>
  <si>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</si>
  <si>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</si>
  <si>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</si>
  <si>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</si>
  <si>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</si>
  <si>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</si>
  <si>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</si>
  <si>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</si>
  <si>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</si>
  <si>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</si>
  <si>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</si>
  <si>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</si>
  <si>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</si>
  <si>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</si>
  <si>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</si>
  <si>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</si>
  <si>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</si>
  <si>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</si>
  <si>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</si>
  <si>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</si>
  <si>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</si>
  <si>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</si>
  <si>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</si>
  <si>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</si>
  <si>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</si>
  <si>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</si>
  <si>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</si>
  <si>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</si>
  <si>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</si>
  <si>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</si>
  <si>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</si>
  <si>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</si>
  <si>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</si>
  <si>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</si>
  <si>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</si>
  <si>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</si>
  <si>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</si>
  <si>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</si>
  <si>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</si>
  <si>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</si>
  <si>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</si>
  <si>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</si>
  <si>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</si>
  <si>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</si>
  <si>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</si>
  <si>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</si>
  <si>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</si>
  <si>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</si>
  <si>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</si>
  <si>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</si>
  <si>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</si>
  <si>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</si>
  <si>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</si>
  <si>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</si>
  <si>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</si>
  <si>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</si>
  <si>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</si>
  <si>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</si>
  <si>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</si>
  <si>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</si>
  <si>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</si>
  <si>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</si>
  <si>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</si>
  <si>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</si>
  <si>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</si>
  <si>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</si>
  <si>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</si>
  <si>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</si>
  <si>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</si>
  <si>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</si>
  <si>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</si>
  <si>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</si>
  <si>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</si>
  <si>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</si>
  <si>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</si>
  <si>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</si>
  <si>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</si>
  <si>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</si>
  <si>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</si>
  <si>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</si>
  <si>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</si>
  <si>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</si>
  <si>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</si>
  <si>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</si>
  <si>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</si>
  <si>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</si>
  <si>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</si>
  <si>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</si>
  <si>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</si>
  <si>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</si>
  <si>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</si>
  <si>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</si>
  <si>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</si>
  <si>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</si>
  <si>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</si>
  <si>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</si>
  <si>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</si>
  <si>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</si>
  <si>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</si>
  <si>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</si>
  <si>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</si>
  <si>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</si>
  <si>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</si>
  <si>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</si>
  <si>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</si>
  <si>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</si>
  <si>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</si>
  <si>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</si>
  <si>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</si>
  <si>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</si>
  <si>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</si>
  <si>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</si>
  <si>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</si>
  <si>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</si>
  <si>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</si>
  <si>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</si>
  <si>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</si>
  <si>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</si>
  <si>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</si>
  <si>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</si>
  <si>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</si>
  <si>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</si>
  <si>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</si>
  <si>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</si>
  <si>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</si>
  <si>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</si>
  <si>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</si>
  <si>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</si>
  <si>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</si>
  <si>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</si>
  <si>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</si>
  <si>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</si>
  <si>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</si>
  <si>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</si>
  <si>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</si>
  <si>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</si>
  <si>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</si>
  <si>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</si>
  <si>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</si>
  <si>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</si>
  <si>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</si>
  <si>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</si>
  <si>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</si>
  <si>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</si>
  <si>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</si>
  <si>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</si>
  <si>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</si>
  <si>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</si>
  <si>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</si>
  <si>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</si>
  <si>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</si>
  <si>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</si>
  <si>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</si>
  <si>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</si>
  <si>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</si>
  <si>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</si>
  <si>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</si>
  <si>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</si>
  <si>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</si>
  <si>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</si>
  <si>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</si>
  <si>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</si>
  <si>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</si>
  <si>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</si>
  <si>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</si>
  <si>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</si>
  <si>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</si>
  <si>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</si>
  <si>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</si>
  <si>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</si>
  <si>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</si>
  <si>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</si>
  <si>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</si>
  <si>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</si>
  <si>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</si>
  <si>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</si>
  <si>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</si>
  <si>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</si>
  <si>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</si>
  <si>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</si>
  <si>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</si>
  <si>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</si>
  <si>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</si>
  <si>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</si>
  <si>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</si>
  <si>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</si>
  <si>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</si>
  <si>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</si>
  <si>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</si>
  <si>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</si>
  <si>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</si>
  <si>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</si>
  <si>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</si>
  <si>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</si>
  <si>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</si>
  <si>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</si>
  <si>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</si>
  <si>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</si>
  <si>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</si>
  <si>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</si>
  <si>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</si>
  <si>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</si>
  <si>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</si>
  <si>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</si>
  <si>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</si>
  <si>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</si>
  <si>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</si>
  <si>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</si>
  <si>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</si>
  <si>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</si>
  <si>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</si>
  <si>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</si>
  <si>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</si>
  <si>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</si>
  <si>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</si>
  <si>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</si>
  <si>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</si>
  <si>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</si>
  <si>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</si>
  <si>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</si>
  <si>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</si>
  <si>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</si>
  <si>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</si>
  <si>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</si>
  <si>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</si>
  <si>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</si>
  <si>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</si>
  <si>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</si>
  <si>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</si>
  <si>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</si>
  <si>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</si>
  <si>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</si>
  <si>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</si>
  <si>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</si>
  <si>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</si>
  <si>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</si>
  <si>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</si>
  <si>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</si>
  <si>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</si>
  <si>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</si>
  <si>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</si>
  <si>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</si>
  <si>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</si>
  <si>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</si>
  <si>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</si>
  <si>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</si>
  <si>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</si>
  <si>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</si>
  <si>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</si>
  <si>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</si>
  <si>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</si>
  <si>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</si>
  <si>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</si>
  <si>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</si>
  <si>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</si>
  <si>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</si>
  <si>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</si>
  <si>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</si>
  <si>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</si>
  <si>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</si>
  <si>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</si>
  <si>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</si>
  <si>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</si>
  <si>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</si>
  <si>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</si>
  <si>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</si>
  <si>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</si>
  <si>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</si>
  <si>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</si>
  <si>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</si>
  <si>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</si>
  <si>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</si>
  <si>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</si>
  <si>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</si>
  <si>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</si>
  <si>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</si>
  <si>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</si>
  <si>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</si>
  <si>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</si>
  <si>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</si>
  <si>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</si>
  <si>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</si>
  <si>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</si>
  <si>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</si>
  <si>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</si>
  <si>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</si>
  <si>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</si>
  <si>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</si>
  <si>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</si>
  <si>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</si>
  <si>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</si>
  <si>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</si>
  <si>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</si>
  <si>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</si>
  <si>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</si>
  <si>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</si>
  <si>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</si>
  <si>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</si>
  <si>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</si>
  <si>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</si>
  <si>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</si>
  <si>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</si>
  <si>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</si>
  <si>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</si>
  <si>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</si>
  <si>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</si>
  <si>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</si>
  <si>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</si>
  <si>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</si>
  <si>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</si>
  <si>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</si>
  <si>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</si>
  <si>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</si>
  <si>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</si>
  <si>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</si>
  <si>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</si>
  <si>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</si>
  <si>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</si>
  <si>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</si>
  <si>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</si>
  <si>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</si>
  <si>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</si>
  <si>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</si>
  <si>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</si>
  <si>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</si>
  <si>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</si>
  <si>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</si>
  <si>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</si>
  <si>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</si>
  <si>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</si>
  <si>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</si>
  <si>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</si>
  <si>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</si>
  <si>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</si>
  <si>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</si>
  <si>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</si>
  <si>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</si>
  <si>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</si>
  <si>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</si>
  <si>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</si>
  <si>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</si>
  <si>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</si>
  <si>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</si>
  <si>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</si>
  <si>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</si>
  <si>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</si>
  <si>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</si>
  <si>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</si>
  <si>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</si>
  <si>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</si>
  <si>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</si>
  <si>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</si>
  <si>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</si>
  <si>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</si>
  <si>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</si>
  <si>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</si>
  <si>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</si>
  <si>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</si>
  <si>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</si>
  <si>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</si>
  <si>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</si>
  <si>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</si>
  <si>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</si>
  <si>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</si>
  <si>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</si>
  <si>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</si>
  <si>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</si>
  <si>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</si>
  <si>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</si>
  <si>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</si>
  <si>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</si>
  <si>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</si>
  <si>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</si>
  <si>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</si>
  <si>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</si>
  <si>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</si>
  <si>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</si>
  <si>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</si>
  <si>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</si>
  <si>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</si>
  <si>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</si>
  <si>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</si>
  <si>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</si>
  <si>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</si>
  <si>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</si>
  <si>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</si>
  <si>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</si>
  <si>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</si>
  <si>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</si>
  <si>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</si>
  <si>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</si>
  <si>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</si>
  <si>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</si>
  <si>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</si>
  <si>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</si>
  <si>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</si>
  <si>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</si>
  <si>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</si>
  <si>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</si>
  <si>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</si>
  <si>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</si>
  <si>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</si>
  <si>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</si>
  <si>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</si>
  <si>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</si>
  <si>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</si>
  <si>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</si>
  <si>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</si>
  <si>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</si>
  <si>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</si>
  <si>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</si>
  <si>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</si>
  <si>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</si>
  <si>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</si>
  <si>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</si>
  <si>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</si>
  <si>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</si>
  <si>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</si>
  <si>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</si>
  <si>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</si>
  <si>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</si>
  <si>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</si>
  <si>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</si>
  <si>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</si>
  <si>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</si>
  <si>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</si>
  <si>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</si>
  <si>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</si>
  <si>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</si>
  <si>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</si>
  <si>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</si>
  <si>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</si>
  <si>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</si>
  <si>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</si>
  <si>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</si>
  <si>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</si>
  <si>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</si>
  <si>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</si>
  <si>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</si>
  <si>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</si>
  <si>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</si>
  <si>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</si>
  <si>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</si>
  <si>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</si>
  <si>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</si>
  <si>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</si>
  <si>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</si>
  <si>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</si>
  <si>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</si>
  <si>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</si>
  <si>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</si>
  <si>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</si>
  <si>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</si>
  <si>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</si>
  <si>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</si>
  <si>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</si>
  <si>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</si>
  <si>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</si>
  <si>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</si>
  <si>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</si>
  <si>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</si>
  <si>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</si>
  <si>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</si>
  <si>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</si>
  <si>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</si>
  <si>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</si>
  <si>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</si>
  <si>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</si>
  <si>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</si>
  <si>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</si>
  <si>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</si>
  <si>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</si>
  <si>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</si>
  <si>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</si>
  <si>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</si>
  <si>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</si>
  <si>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</si>
  <si>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</si>
  <si>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</si>
  <si>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</si>
  <si>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</si>
  <si>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</si>
  <si>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</si>
  <si>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</si>
  <si>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</si>
  <si>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</si>
  <si>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</si>
  <si>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</si>
  <si>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</si>
  <si>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</si>
  <si>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</si>
  <si>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</si>
  <si>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</si>
  <si>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</si>
  <si>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</si>
  <si>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</si>
  <si>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</si>
  <si>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</si>
  <si>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</si>
  <si>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</si>
  <si>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</si>
  <si>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</si>
  <si>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</si>
  <si>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</si>
  <si>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</si>
  <si>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</si>
  <si>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</si>
  <si>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</si>
  <si>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</si>
  <si>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</si>
  <si>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</si>
  <si>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</si>
  <si>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</si>
  <si>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</si>
  <si>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</si>
  <si>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</si>
  <si>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</si>
  <si>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</si>
  <si>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</si>
  <si>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</si>
  <si>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</si>
  <si>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</si>
  <si>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</si>
  <si>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</si>
  <si>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</si>
  <si>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</si>
  <si>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</si>
  <si>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</si>
  <si>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</si>
  <si>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</si>
  <si>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</si>
  <si>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</si>
  <si>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</si>
  <si>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</si>
  <si>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</si>
  <si>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</si>
  <si>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</si>
  <si>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</si>
  <si>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</si>
  <si>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</si>
  <si>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</si>
  <si>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</si>
  <si>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</si>
  <si>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</si>
  <si>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</si>
  <si>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</si>
  <si>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</si>
  <si>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</si>
  <si>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</si>
  <si>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</si>
  <si>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</si>
  <si>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</si>
  <si>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</si>
  <si>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</si>
  <si>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</si>
  <si>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</si>
  <si>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</si>
  <si>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</si>
  <si>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</si>
  <si>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</si>
  <si>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</si>
  <si>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</si>
  <si>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</si>
  <si>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</si>
  <si>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</si>
  <si>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</si>
  <si>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</si>
  <si>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</si>
  <si>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</si>
  <si>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</si>
  <si>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</si>
  <si>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</si>
  <si>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</si>
  <si>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</si>
  <si>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</si>
  <si>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</si>
  <si>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</si>
  <si>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</si>
  <si>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</si>
  <si>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</si>
  <si>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</si>
  <si>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</si>
  <si>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</si>
  <si>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</si>
  <si>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</si>
  <si>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</si>
  <si>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</si>
  <si>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</si>
  <si>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</si>
  <si>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</si>
  <si>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</si>
  <si>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</si>
  <si>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</si>
  <si>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</si>
  <si>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</si>
  <si>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</si>
  <si>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</si>
  <si>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</si>
  <si>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</si>
  <si>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</si>
  <si>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</si>
  <si>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</si>
  <si>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</si>
  <si>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</si>
  <si>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</si>
  <si>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</si>
  <si>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</si>
  <si>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</si>
  <si>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</si>
  <si>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</si>
  <si>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</si>
  <si>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</si>
  <si>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</si>
  <si>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</si>
  <si>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</si>
  <si>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</si>
  <si>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</si>
  <si>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</si>
  <si>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</si>
  <si>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</si>
  <si>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</si>
  <si>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</si>
  <si>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</si>
  <si>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</si>
  <si>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</si>
  <si>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</si>
  <si>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</si>
  <si>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</si>
  <si>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</si>
  <si>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</si>
  <si>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</si>
  <si>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</si>
  <si>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</si>
  <si>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</si>
  <si>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</si>
  <si>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</si>
  <si>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</si>
  <si>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</si>
  <si>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</si>
  <si>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</si>
  <si>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</si>
  <si>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</si>
  <si>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</si>
  <si>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</si>
  <si>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</si>
  <si>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</si>
  <si>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</si>
  <si>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</si>
  <si>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</si>
  <si>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</si>
  <si>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</si>
  <si>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</si>
  <si>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</si>
  <si>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</si>
  <si>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</si>
  <si>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</si>
  <si>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</si>
  <si>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</si>
  <si>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</si>
  <si>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</si>
  <si>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</si>
  <si>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</si>
  <si>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</si>
  <si>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</si>
  <si>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</si>
  <si>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</si>
  <si>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</si>
  <si>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</si>
  <si>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</si>
  <si>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</si>
  <si>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</si>
  <si>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</si>
  <si>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</si>
  <si>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</si>
  <si>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</si>
  <si>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</si>
  <si>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</si>
  <si>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</si>
  <si>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</si>
  <si>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</si>
  <si>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</si>
  <si>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</si>
  <si>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</si>
  <si>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</si>
  <si>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</si>
  <si>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</si>
  <si>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</si>
  <si>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</si>
  <si>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</si>
  <si>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</si>
  <si>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</si>
  <si>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</si>
  <si>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</si>
  <si>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</si>
  <si>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</si>
  <si>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</si>
  <si>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</si>
  <si>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</si>
  <si>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</si>
  <si>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</si>
  <si>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</si>
  <si>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</si>
  <si>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</si>
  <si>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</si>
  <si>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</si>
  <si>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</si>
  <si>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</si>
  <si>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</si>
  <si>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</si>
  <si>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</si>
  <si>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</si>
  <si>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</si>
  <si>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</si>
  <si>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</si>
  <si>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</si>
  <si>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</si>
  <si>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</si>
  <si>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</si>
  <si>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</si>
  <si>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</si>
  <si>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</si>
  <si>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</si>
  <si>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</si>
  <si>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</si>
  <si>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</si>
  <si>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</si>
  <si>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</si>
  <si>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</si>
  <si>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</si>
  <si>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</si>
  <si>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</si>
  <si>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</si>
  <si>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</si>
  <si>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</si>
  <si>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</si>
  <si>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</si>
  <si>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</si>
  <si>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</si>
  <si>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</si>
  <si>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</si>
  <si>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</si>
  <si>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</si>
  <si>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</si>
  <si>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</si>
  <si>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</si>
  <si>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</si>
  <si>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</si>
  <si>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</si>
  <si>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</si>
  <si>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</si>
  <si>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</si>
  <si>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</si>
  <si>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</si>
  <si>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</si>
  <si>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</si>
  <si>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</si>
  <si>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</si>
  <si>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</si>
  <si>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</si>
  <si>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</si>
  <si>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</si>
  <si>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</si>
  <si>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</si>
  <si>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</si>
  <si>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</si>
  <si>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</si>
  <si>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</si>
  <si>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</si>
  <si>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</si>
  <si>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</si>
  <si>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</si>
  <si>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</si>
  <si>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</si>
  <si>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</si>
  <si>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</si>
  <si>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</si>
  <si>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</si>
  <si>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</si>
  <si>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</si>
  <si>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</si>
  <si>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</si>
  <si>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</si>
  <si>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</si>
  <si>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</si>
  <si>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</si>
  <si>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</si>
  <si>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</si>
  <si>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</si>
  <si>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</si>
  <si>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</si>
  <si>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</si>
  <si>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</si>
  <si>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</si>
  <si>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</si>
  <si>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</si>
  <si>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</si>
  <si>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</si>
  <si>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</si>
  <si>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</si>
  <si>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</si>
  <si>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</si>
  <si>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</si>
  <si>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</si>
  <si>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</si>
  <si>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</si>
  <si>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</si>
  <si>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</si>
  <si>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</si>
  <si>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</si>
  <si>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</si>
  <si>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</si>
  <si>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</si>
  <si>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</si>
  <si>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</si>
  <si>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</si>
  <si>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</si>
  <si>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</si>
  <si>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</si>
  <si>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</si>
  <si>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</si>
  <si>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</si>
  <si>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</si>
  <si>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</si>
  <si>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</si>
  <si>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</si>
  <si>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</si>
  <si>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</si>
  <si>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</si>
  <si>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</si>
  <si>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</si>
  <si>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</si>
  <si>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</si>
  <si>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</si>
  <si>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</si>
  <si>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</si>
  <si>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</si>
  <si>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</si>
  <si>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</si>
  <si>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</si>
  <si>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</si>
  <si>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</si>
  <si>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</si>
  <si>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</si>
  <si>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</si>
  <si>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</si>
  <si>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</si>
  <si>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</si>
  <si>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</si>
  <si>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</si>
  <si>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</si>
  <si>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</si>
  <si>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</si>
  <si>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</si>
  <si>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</si>
  <si>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</si>
  <si>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</si>
  <si>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</si>
  <si>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</si>
  <si>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</si>
  <si>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</si>
  <si>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</si>
  <si>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</si>
  <si>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</si>
  <si>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</si>
  <si>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</si>
  <si>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</si>
  <si>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</si>
  <si>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</si>
  <si>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</si>
  <si>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</si>
  <si>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</si>
  <si>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</si>
  <si>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</si>
  <si>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</si>
  <si>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</si>
  <si>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</si>
  <si>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</si>
  <si>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</si>
  <si>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</si>
  <si>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</si>
  <si>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</si>
  <si>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</si>
  <si>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</si>
  <si>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</si>
  <si>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</si>
  <si>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</si>
  <si>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</si>
  <si>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</si>
  <si>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</si>
  <si>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</si>
  <si>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</si>
  <si>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</si>
  <si>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</si>
  <si>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</si>
  <si>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</si>
  <si>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</si>
  <si>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</si>
  <si>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</si>
  <si>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</si>
  <si>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</si>
  <si>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</si>
  <si>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</si>
  <si>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</si>
  <si>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</si>
  <si>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</si>
  <si>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</si>
  <si>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</si>
  <si>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</si>
  <si>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</si>
  <si>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</si>
  <si>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</si>
  <si>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</si>
  <si>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</si>
  <si>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</si>
  <si>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</si>
  <si>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</si>
  <si>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</si>
  <si>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</si>
  <si>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</si>
  <si>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</si>
  <si>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</si>
  <si>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</si>
  <si>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</si>
  <si>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</si>
  <si>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</si>
  <si>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</si>
  <si>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</si>
  <si>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</si>
  <si>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</si>
  <si>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</si>
  <si>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</si>
  <si>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</si>
  <si>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</si>
  <si>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</si>
  <si>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</si>
  <si>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</si>
  <si>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</si>
  <si>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</si>
  <si>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</si>
  <si>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</si>
  <si>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</si>
  <si>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</si>
  <si>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</si>
  <si>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</si>
  <si>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</si>
  <si>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</si>
  <si>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</si>
  <si>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</si>
  <si>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</si>
  <si>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</si>
  <si>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</si>
  <si>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</si>
  <si>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</si>
  <si>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</si>
  <si>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</si>
  <si>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</si>
  <si>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</si>
  <si>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</si>
  <si>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</si>
  <si>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</si>
  <si>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</si>
  <si>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</si>
  <si>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</si>
  <si>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</si>
  <si>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</si>
  <si>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</si>
  <si>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</si>
  <si>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</si>
  <si>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</si>
  <si>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</si>
  <si>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</si>
  <si>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</si>
  <si>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</si>
  <si>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</si>
  <si>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</si>
  <si>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</si>
  <si>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</si>
  <si>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</si>
  <si>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</si>
  <si>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</si>
  <si>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</si>
  <si>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</si>
  <si>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</si>
  <si>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</si>
  <si>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</si>
  <si>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</si>
  <si>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</si>
  <si>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</si>
  <si>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</si>
  <si>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</si>
  <si>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</si>
  <si>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</si>
  <si>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</si>
  <si>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</si>
  <si>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</si>
  <si>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</si>
  <si>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</si>
  <si>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</si>
  <si>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</si>
  <si>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</si>
  <si>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</si>
  <si>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</si>
  <si>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</si>
  <si>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</si>
  <si>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</si>
  <si>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</si>
  <si>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</si>
  <si>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</si>
  <si>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</si>
  <si>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</si>
  <si>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</si>
  <si>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</si>
  <si>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</si>
  <si>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</si>
  <si>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</si>
  <si>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</si>
  <si>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</si>
  <si>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</si>
  <si>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</si>
  <si>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</si>
  <si>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</si>
  <si>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</si>
  <si>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</si>
  <si>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</si>
  <si>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</si>
  <si>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</si>
  <si>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</si>
  <si>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</si>
  <si>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</si>
  <si>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</si>
  <si>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</si>
  <si>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</si>
  <si>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</si>
  <si>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</si>
  <si>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</si>
  <si>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</si>
  <si>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</si>
  <si>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</si>
  <si>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</si>
  <si>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</si>
  <si>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</si>
  <si>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</si>
  <si>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</si>
  <si>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</si>
  <si>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</si>
  <si>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</si>
  <si>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</si>
  <si>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</si>
  <si>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</si>
  <si>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</si>
  <si>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</si>
  <si>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</si>
  <si>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</si>
  <si>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</si>
  <si>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</si>
  <si>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</si>
  <si>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</si>
  <si>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</si>
  <si>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</si>
  <si>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</si>
  <si>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</si>
  <si>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</si>
  <si>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</si>
  <si>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</si>
  <si>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</si>
  <si>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</si>
  <si>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</si>
  <si>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</si>
  <si>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</si>
  <si>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</si>
  <si>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</si>
  <si>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</si>
  <si>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</si>
  <si>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</si>
  <si>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</si>
  <si>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</si>
  <si>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</si>
  <si>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</si>
  <si>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</si>
  <si>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</si>
  <si>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</si>
  <si>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</si>
  <si>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</si>
  <si>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</si>
  <si>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</si>
  <si>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</si>
  <si>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</si>
  <si>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</si>
  <si>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</si>
  <si>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</si>
  <si>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</si>
  <si>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</si>
  <si>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</si>
  <si>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</si>
  <si>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</si>
  <si>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</si>
  <si>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</si>
  <si>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</si>
  <si>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</si>
  <si>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</si>
  <si>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</si>
  <si>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</si>
  <si>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</si>
  <si>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</si>
  <si>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</si>
  <si>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</si>
  <si>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</si>
  <si>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</si>
  <si>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</si>
  <si>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</si>
  <si>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</si>
  <si>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</si>
  <si>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</si>
  <si>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</si>
  <si>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</si>
  <si>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</si>
  <si>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</si>
  <si>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</si>
  <si>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</si>
  <si>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</si>
  <si>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</si>
  <si>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</si>
  <si>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</si>
  <si>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</si>
  <si>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</si>
  <si>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</si>
  <si>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</si>
  <si>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</si>
  <si>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</si>
  <si>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</si>
  <si>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</si>
  <si>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</si>
  <si>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</si>
  <si>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</si>
  <si>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</si>
  <si>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</si>
  <si>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</si>
  <si>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</si>
  <si>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</si>
  <si>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</si>
  <si>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</si>
  <si>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</si>
  <si>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</si>
  <si>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</si>
  <si>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</si>
  <si>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</si>
  <si>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</si>
  <si>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</si>
  <si>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</si>
  <si>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</si>
  <si>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</si>
  <si>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</si>
  <si>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</si>
  <si>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</si>
  <si>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</si>
  <si>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</si>
  <si>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</si>
  <si>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</si>
  <si>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</si>
  <si>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</si>
  <si>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</si>
  <si>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</si>
  <si>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</si>
  <si>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</si>
  <si>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</si>
  <si>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</si>
  <si>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</si>
  <si>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</si>
  <si>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</si>
  <si>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</si>
  <si>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</si>
  <si>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</si>
  <si>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</si>
  <si>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</si>
  <si>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</si>
  <si>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</si>
  <si>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</si>
  <si>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</si>
  <si>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</si>
  <si>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</si>
  <si>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</si>
  <si>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</si>
  <si>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</si>
  <si>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</si>
  <si>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</si>
  <si>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</si>
  <si>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</si>
  <si>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</si>
  <si>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</si>
  <si>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</si>
  <si>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</si>
  <si>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</si>
  <si>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</si>
  <si>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</si>
  <si>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</si>
  <si>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</si>
  <si>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</si>
  <si>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</si>
  <si>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</si>
  <si>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</si>
  <si>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</si>
  <si>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</si>
  <si>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</si>
  <si>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</si>
  <si>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</si>
  <si>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</si>
  <si>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</si>
  <si>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</si>
  <si>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</si>
  <si>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</si>
  <si>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</si>
  <si>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</si>
  <si>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</si>
  <si>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</si>
  <si>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</si>
  <si>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</si>
  <si>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</si>
  <si>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</si>
  <si>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</si>
  <si>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</si>
  <si>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</si>
  <si>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</si>
  <si>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</si>
  <si>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</si>
  <si>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</si>
  <si>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</si>
  <si>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</si>
  <si>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</si>
  <si>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</si>
  <si>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</si>
  <si>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</si>
  <si>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</si>
  <si>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</si>
  <si>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</si>
  <si>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</si>
  <si>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</si>
  <si>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</si>
  <si>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</si>
  <si>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</si>
  <si>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</si>
  <si>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</si>
  <si>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</si>
  <si>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</si>
  <si>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</si>
  <si>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</si>
  <si>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</si>
  <si>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</si>
  <si>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</si>
  <si>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</si>
  <si>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</si>
  <si>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</si>
  <si>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</si>
  <si>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</si>
  <si>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</si>
  <si>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</si>
  <si>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</si>
  <si>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</si>
  <si>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</si>
  <si>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</si>
  <si>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</si>
  <si>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</si>
  <si>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</si>
  <si>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</si>
  <si>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</si>
  <si>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</si>
  <si>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</si>
  <si>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</si>
  <si>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</si>
  <si>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</si>
  <si>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</si>
  <si>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</si>
  <si>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</si>
  <si>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</si>
  <si>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</si>
  <si>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</si>
  <si>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</si>
  <si>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</si>
  <si>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</si>
  <si>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</si>
  <si>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</si>
  <si>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</si>
  <si>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</si>
  <si>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</si>
  <si>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</si>
  <si>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</si>
  <si>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</si>
  <si>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</si>
  <si>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</si>
  <si>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</si>
  <si>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</si>
  <si>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</si>
  <si>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</si>
  <si>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</si>
  <si>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</si>
  <si>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</si>
  <si>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</si>
  <si>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</si>
  <si>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</si>
  <si>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</si>
  <si>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</si>
  <si>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</si>
  <si>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</si>
  <si>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</si>
  <si>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</si>
  <si>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</si>
  <si>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</si>
  <si>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</si>
  <si>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</si>
  <si>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</si>
  <si>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</si>
  <si>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</si>
  <si>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</si>
  <si>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</si>
  <si>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</si>
  <si>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</si>
  <si>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</si>
  <si>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</si>
  <si>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</si>
  <si>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</si>
  <si>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</si>
  <si>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</si>
  <si>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</si>
  <si>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</si>
  <si>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</si>
  <si>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</si>
  <si>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</si>
  <si>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</si>
  <si>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</si>
  <si>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</si>
  <si>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</si>
  <si>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</si>
  <si>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</si>
  <si>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</si>
  <si>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</si>
  <si>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</si>
  <si>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</si>
  <si>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</si>
  <si>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</si>
  <si>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</si>
  <si>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</si>
  <si>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</si>
  <si>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</si>
  <si>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</si>
  <si>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</si>
  <si>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</si>
  <si>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</si>
  <si>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</si>
  <si>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</si>
  <si>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</si>
  <si>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</si>
  <si>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</si>
  <si>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</si>
  <si>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</si>
  <si>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</si>
  <si>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</si>
  <si>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</si>
  <si>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</si>
  <si>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</si>
  <si>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</si>
  <si>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</si>
  <si>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</si>
  <si>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</si>
  <si>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</si>
  <si>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</si>
  <si>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</si>
  <si>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</si>
  <si>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</si>
  <si>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</si>
  <si>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</si>
  <si>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</si>
  <si>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</si>
  <si>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</si>
  <si>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</si>
  <si>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</si>
  <si>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</si>
  <si>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</si>
  <si>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</si>
  <si>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</si>
  <si>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</si>
  <si>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</si>
  <si>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</si>
  <si>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</si>
  <si>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</si>
  <si>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</si>
  <si>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</si>
  <si>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</si>
  <si>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</si>
  <si>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</si>
  <si>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</si>
  <si>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</si>
  <si>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</si>
  <si>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</si>
  <si>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</si>
  <si>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</si>
  <si>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</si>
  <si>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</si>
  <si>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</si>
  <si>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</si>
  <si>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</si>
  <si>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</si>
  <si>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</si>
  <si>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</si>
  <si>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</si>
  <si>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</si>
  <si>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</si>
  <si>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</si>
  <si>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</si>
  <si>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</si>
  <si>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</si>
  <si>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</si>
  <si>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</si>
  <si>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</si>
  <si>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</si>
  <si>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</si>
  <si>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</si>
  <si>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</si>
  <si>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</si>
  <si>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</si>
  <si>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</si>
  <si>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</si>
  <si>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</si>
  <si>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</si>
  <si>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</si>
  <si>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</si>
  <si>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</si>
  <si>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</si>
  <si>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</si>
  <si>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</si>
  <si>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</si>
  <si>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</si>
  <si>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</si>
  <si>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</si>
  <si>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</si>
  <si>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</si>
  <si>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</si>
  <si>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</si>
  <si>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</si>
  <si>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</si>
  <si>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</si>
  <si>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</si>
  <si>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</si>
  <si>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</si>
  <si>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</si>
  <si>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</si>
  <si>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</si>
  <si>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</si>
  <si>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</si>
  <si>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</si>
  <si>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</si>
  <si>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</si>
  <si>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</si>
  <si>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</si>
  <si>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</si>
  <si>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</si>
  <si>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</si>
  <si>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</si>
  <si>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</si>
  <si>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</si>
  <si>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</si>
  <si>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</si>
  <si>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</si>
  <si>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</si>
  <si>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</si>
  <si>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</si>
  <si>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</si>
  <si>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</si>
  <si>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</si>
  <si>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</si>
  <si>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</si>
  <si>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</si>
  <si>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</si>
  <si>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</si>
  <si>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</si>
  <si>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</si>
  <si>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</si>
  <si>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</si>
  <si>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</si>
  <si>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</si>
  <si>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</si>
  <si>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</si>
  <si>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</si>
  <si>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</si>
  <si>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</si>
  <si>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</si>
  <si>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</si>
  <si>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</si>
  <si>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</si>
  <si>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</si>
  <si>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</si>
  <si>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</si>
  <si>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</si>
  <si>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</si>
  <si>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</si>
  <si>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</si>
  <si>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</si>
  <si>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</si>
  <si>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</si>
  <si>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</si>
  <si>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</si>
  <si>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</si>
  <si>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</si>
  <si>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</si>
  <si>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</si>
  <si>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</si>
  <si>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</si>
  <si>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</si>
  <si>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</si>
  <si>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</si>
  <si>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</si>
  <si>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</si>
  <si>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</si>
  <si>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</si>
  <si>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</si>
  <si>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</si>
  <si>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</si>
  <si>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</si>
  <si>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</si>
  <si>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</si>
  <si>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</si>
  <si>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</si>
  <si>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</si>
  <si>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</si>
  <si>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</si>
  <si>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</si>
  <si>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</si>
  <si>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</si>
  <si>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</si>
  <si>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</si>
  <si>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</si>
  <si>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</si>
  <si>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</si>
  <si>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</si>
  <si>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</si>
  <si>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</si>
  <si>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</si>
  <si>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</si>
  <si>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</si>
  <si>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</si>
  <si>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</si>
  <si>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</si>
  <si>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</si>
  <si>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</si>
  <si>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</si>
  <si>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</si>
  <si>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</si>
  <si>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</si>
  <si>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</si>
  <si>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</si>
  <si>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</si>
  <si>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</si>
  <si>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</si>
  <si>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</si>
  <si>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</si>
  <si>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</si>
  <si>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</si>
  <si>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</si>
  <si>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</si>
  <si>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</si>
  <si>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</si>
  <si>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</si>
  <si>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</si>
  <si>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</si>
  <si>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</si>
  <si>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</si>
  <si>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</si>
  <si>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</si>
  <si>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</si>
  <si>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</si>
  <si>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</si>
  <si>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</si>
  <si>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</si>
  <si>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</si>
  <si>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</si>
  <si>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</si>
  <si>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</si>
  <si>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</si>
  <si>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</si>
  <si>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</si>
  <si>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</si>
  <si>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</si>
  <si>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</si>
  <si>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</si>
  <si>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</si>
  <si>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</si>
  <si>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</si>
  <si>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</si>
  <si>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</si>
  <si>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</si>
  <si>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</si>
  <si>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</si>
  <si>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</si>
  <si>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</si>
  <si>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</si>
  <si>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</si>
  <si>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</si>
  <si>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</si>
  <si>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</si>
  <si>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</si>
  <si>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</si>
  <si>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</si>
  <si>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</si>
  <si>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</si>
  <si>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</si>
  <si>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</si>
  <si>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</si>
  <si>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</si>
  <si>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</si>
  <si>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</si>
  <si>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</si>
  <si>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</si>
  <si>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</si>
  <si>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</si>
  <si>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</si>
  <si>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</si>
  <si>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</si>
  <si>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</si>
  <si>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</si>
  <si>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</si>
  <si>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</si>
  <si>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</si>
  <si>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</si>
  <si>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</si>
  <si>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</si>
  <si>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</si>
  <si>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</si>
  <si>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</si>
  <si>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</si>
  <si>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</si>
  <si>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</si>
  <si>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</si>
  <si>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</si>
  <si>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</si>
  <si>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</si>
  <si>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</si>
  <si>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</si>
  <si>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</si>
  <si>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</si>
  <si>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</si>
  <si>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</si>
  <si>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</si>
  <si>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</si>
  <si>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</si>
  <si>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</si>
  <si>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</si>
  <si>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</si>
  <si>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</si>
  <si>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</si>
  <si>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</si>
  <si>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</si>
  <si>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</si>
  <si>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</si>
  <si>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</si>
  <si>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</si>
  <si>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</si>
  <si>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</si>
  <si>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</si>
  <si>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</si>
  <si>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</si>
  <si>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</si>
  <si>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</si>
  <si>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</si>
  <si>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</si>
  <si>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</si>
  <si>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</si>
  <si>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</si>
  <si>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</si>
  <si>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</si>
  <si>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</si>
  <si>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</si>
  <si>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</si>
  <si>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</si>
  <si>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</si>
  <si>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</si>
  <si>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</si>
  <si>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</si>
  <si>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</si>
  <si>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</si>
  <si>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</si>
  <si>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</si>
  <si>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</si>
  <si>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</si>
  <si>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</si>
  <si>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</si>
  <si>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</si>
  <si>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</si>
  <si>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</si>
  <si>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</si>
  <si>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</si>
  <si>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</si>
  <si>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</si>
  <si>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</si>
  <si>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</si>
  <si>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</si>
  <si>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</si>
  <si>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</si>
  <si>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</si>
  <si>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</si>
  <si>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</si>
  <si>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</si>
  <si>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</si>
  <si>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</si>
  <si>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</si>
  <si>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</si>
  <si>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</si>
  <si>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</si>
  <si>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</si>
  <si>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</si>
  <si>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</si>
  <si>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</si>
  <si>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</si>
  <si>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</si>
  <si>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</si>
  <si>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</si>
  <si>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</si>
  <si>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</si>
  <si>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</si>
  <si>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</si>
  <si>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</si>
  <si>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</si>
  <si>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</si>
  <si>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</si>
  <si>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</si>
  <si>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</si>
  <si>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</si>
  <si>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</si>
  <si>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</si>
  <si>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</si>
  <si>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</si>
  <si>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</si>
  <si>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</si>
  <si>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</si>
  <si>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</si>
  <si>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</si>
  <si>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</si>
  <si>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</si>
  <si>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</si>
  <si>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</si>
  <si>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</si>
  <si>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</si>
  <si>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</si>
  <si>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</si>
  <si>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</si>
  <si>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</si>
  <si>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</si>
  <si>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</si>
  <si>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</si>
  <si>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</si>
  <si>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</si>
  <si>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</si>
  <si>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</si>
  <si>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</si>
  <si>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</si>
  <si>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</si>
  <si>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</si>
  <si>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</si>
  <si>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</si>
  <si>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</si>
  <si>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</si>
  <si>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</si>
  <si>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</si>
  <si>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</si>
  <si>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</si>
  <si>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</si>
  <si>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</si>
  <si>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</si>
  <si>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</si>
  <si>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</si>
  <si>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</si>
  <si>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</si>
  <si>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</si>
  <si>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</si>
  <si>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</si>
  <si>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</si>
  <si>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</si>
  <si>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</si>
  <si>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</si>
  <si>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</si>
  <si>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</si>
  <si>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</si>
  <si>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</si>
  <si>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</si>
  <si>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</si>
  <si>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</si>
  <si>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</si>
  <si>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</si>
  <si>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</si>
  <si>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</si>
  <si>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</si>
  <si>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</si>
  <si>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</si>
  <si>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</si>
  <si>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</si>
  <si>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</si>
  <si>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</si>
  <si>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</si>
  <si>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</si>
  <si>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</si>
  <si>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</si>
  <si>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</si>
  <si>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</si>
  <si>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</si>
  <si>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</si>
  <si>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</si>
  <si>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</si>
  <si>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</si>
  <si>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</si>
  <si>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</si>
  <si>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</si>
  <si>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</si>
  <si>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</si>
  <si>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</si>
  <si>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</si>
  <si>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</si>
  <si>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</si>
  <si>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</si>
  <si>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</si>
  <si>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</si>
  <si>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</si>
  <si>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</si>
  <si>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</si>
  <si>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</si>
  <si>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</si>
  <si>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</si>
  <si>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</si>
  <si>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</si>
  <si>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</si>
  <si>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</si>
  <si>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</si>
  <si>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</si>
  <si>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</si>
  <si>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</si>
  <si>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</si>
  <si>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</si>
  <si>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</si>
  <si>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</si>
  <si>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</si>
  <si>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</si>
  <si>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</si>
  <si>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</si>
  <si>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</si>
  <si>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</si>
  <si>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</si>
  <si>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</si>
  <si>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</si>
  <si>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</si>
  <si>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</si>
  <si>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</si>
  <si>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</si>
  <si>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</si>
  <si>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</si>
  <si>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</si>
  <si>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</si>
  <si>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</si>
  <si>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</si>
  <si>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</si>
  <si>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</si>
  <si>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</si>
  <si>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</si>
  <si>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</si>
  <si>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</si>
  <si>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</si>
  <si>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</si>
  <si>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</si>
  <si>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</si>
  <si>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</si>
  <si>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</si>
  <si>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</si>
  <si>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</si>
  <si>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</si>
  <si>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</si>
  <si>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</si>
  <si>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</si>
  <si>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</si>
  <si>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</si>
  <si>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</si>
  <si>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</si>
  <si>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</si>
  <si>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</si>
  <si>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</si>
  <si>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</si>
  <si>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</si>
  <si>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</si>
  <si>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</si>
  <si>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</si>
  <si>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</si>
  <si>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</si>
  <si>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</si>
  <si>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</si>
  <si>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</si>
  <si>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</si>
  <si>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</si>
  <si>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</si>
  <si>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</si>
  <si>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</si>
  <si>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</si>
  <si>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</si>
  <si>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</si>
  <si>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</si>
  <si>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</si>
  <si>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</si>
  <si>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</si>
  <si>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</si>
  <si>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</si>
  <si>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</si>
  <si>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</si>
  <si>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</si>
  <si>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</si>
  <si>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</si>
  <si>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</si>
  <si>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</si>
  <si>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</si>
  <si>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</si>
  <si>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</si>
  <si>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</si>
  <si>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</si>
  <si>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</si>
  <si>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</si>
  <si>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</si>
  <si>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</si>
  <si>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</si>
  <si>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</si>
  <si>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</si>
  <si>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</si>
  <si>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</si>
  <si>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</si>
  <si>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</si>
  <si>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</si>
  <si>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</si>
  <si>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</si>
  <si>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</si>
  <si>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</si>
  <si>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</si>
  <si>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</si>
  <si>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</si>
  <si>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</si>
  <si>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</si>
  <si>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</si>
  <si>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</si>
  <si>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</si>
  <si>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</si>
  <si>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</si>
  <si>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</si>
  <si>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</si>
  <si>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</si>
  <si>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</si>
  <si>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</si>
  <si>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</si>
  <si>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</si>
  <si>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</si>
  <si>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</si>
  <si>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</si>
  <si>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</si>
  <si>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</si>
  <si>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</si>
  <si>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</si>
  <si>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</si>
  <si>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</si>
  <si>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</si>
  <si>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</si>
  <si>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</si>
  <si>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</si>
  <si>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</si>
  <si>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</si>
  <si>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</si>
  <si>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</si>
  <si>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</si>
  <si>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</si>
  <si>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</si>
  <si>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</si>
  <si>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</si>
  <si>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</si>
  <si>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</si>
  <si>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</si>
  <si>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</si>
  <si>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</si>
  <si>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</si>
  <si>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</si>
  <si>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</si>
  <si>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</si>
  <si>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</si>
  <si>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</si>
  <si>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</si>
  <si>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</si>
  <si>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</si>
  <si>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</si>
  <si>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</si>
  <si>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</si>
  <si>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</si>
  <si>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</si>
  <si>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</si>
  <si>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</si>
  <si>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</si>
  <si>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</si>
  <si>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</si>
  <si>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</si>
  <si>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</si>
  <si>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</si>
  <si>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</si>
  <si>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</si>
  <si>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</si>
  <si>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</si>
  <si>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</si>
  <si>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</si>
  <si>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</si>
  <si>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</si>
  <si>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</si>
  <si>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</si>
  <si>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</si>
  <si>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</si>
  <si>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</si>
  <si>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</si>
  <si>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</si>
  <si>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</si>
  <si>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</si>
  <si>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</si>
  <si>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</si>
  <si>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</si>
  <si>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</si>
  <si>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</si>
  <si>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</si>
  <si>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</si>
  <si>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</si>
  <si>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</si>
  <si>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</si>
  <si>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</si>
  <si>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</si>
  <si>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</si>
  <si>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</si>
  <si>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</si>
  <si>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</si>
  <si>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</si>
  <si>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</si>
  <si>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</si>
  <si>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</si>
  <si>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</si>
  <si>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</si>
  <si>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</si>
  <si>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</si>
  <si>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</si>
  <si>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</si>
  <si>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</si>
  <si>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</si>
  <si>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</si>
  <si>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</si>
  <si>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</si>
  <si>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</si>
  <si>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</si>
  <si>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</si>
  <si>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</si>
  <si>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</si>
  <si>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</si>
  <si>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</si>
  <si>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</si>
  <si>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</si>
  <si>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</si>
  <si>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</si>
  <si>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</si>
  <si>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</si>
  <si>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</si>
  <si>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</si>
  <si>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</si>
  <si>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</si>
  <si>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</si>
  <si>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</si>
  <si>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</si>
  <si>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</si>
  <si>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</si>
  <si>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</si>
  <si>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</si>
  <si>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</si>
  <si>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</si>
  <si>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</si>
  <si>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</si>
  <si>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</si>
  <si>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</si>
  <si>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</si>
  <si>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</si>
  <si>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</si>
  <si>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</si>
  <si>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</si>
  <si>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</si>
  <si>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</si>
  <si>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</si>
  <si>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</si>
  <si>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</si>
  <si>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</si>
  <si>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</si>
  <si>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</si>
  <si>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</si>
  <si>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</si>
  <si>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</si>
  <si>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</si>
  <si>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</si>
  <si>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</si>
  <si>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</si>
  <si>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</si>
  <si>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</si>
  <si>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</si>
  <si>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</si>
  <si>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</si>
  <si>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</si>
  <si>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</si>
  <si>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</si>
  <si>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</si>
  <si>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</si>
  <si>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</si>
  <si>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</si>
  <si>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</si>
  <si>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</si>
  <si>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</si>
  <si>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</si>
  <si>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</si>
  <si>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</si>
  <si>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</si>
  <si>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</si>
  <si>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</si>
  <si>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</si>
  <si>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</si>
  <si>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</si>
  <si>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</si>
  <si>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</si>
  <si>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</si>
  <si>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</si>
  <si>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</si>
  <si>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</si>
  <si>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</si>
  <si>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</si>
  <si>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</si>
  <si>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</si>
  <si>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</si>
  <si>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</si>
  <si>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</si>
  <si>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</si>
  <si>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</si>
  <si>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</si>
  <si>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</si>
  <si>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</si>
  <si>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</si>
  <si>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</si>
  <si>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</si>
  <si>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</si>
  <si>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</si>
  <si>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</si>
  <si>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</si>
  <si>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</si>
  <si>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</si>
  <si>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</si>
  <si>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</si>
  <si>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</si>
  <si>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</si>
  <si>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</si>
  <si>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</si>
  <si>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</si>
  <si>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</si>
  <si>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</si>
  <si>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</si>
  <si>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</si>
  <si>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</si>
  <si>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</si>
  <si>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</si>
  <si>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</si>
  <si>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</si>
  <si>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</si>
  <si>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</si>
  <si>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</si>
  <si>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</si>
  <si>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</si>
  <si>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</si>
  <si>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</si>
  <si>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</si>
  <si>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</si>
  <si>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</si>
  <si>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</si>
  <si>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</si>
  <si>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</si>
  <si>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</si>
  <si>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</si>
  <si>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</si>
  <si>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</si>
  <si>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</si>
  <si>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</si>
  <si>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</si>
  <si>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</si>
  <si>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</si>
  <si>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</si>
  <si>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</si>
  <si>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</si>
  <si>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</si>
  <si>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</si>
  <si>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</si>
  <si>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</si>
  <si>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</si>
  <si>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</si>
  <si>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</si>
  <si>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</si>
  <si>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</si>
  <si>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</si>
  <si>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</si>
  <si>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</si>
  <si>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</si>
  <si>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</si>
  <si>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</si>
  <si>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</si>
  <si>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</si>
  <si>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</si>
  <si>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</si>
  <si>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</si>
  <si>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</si>
  <si>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</si>
  <si>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</si>
  <si>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</si>
  <si>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</si>
  <si>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</si>
  <si>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</si>
  <si>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</si>
  <si>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</si>
  <si>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</si>
  <si>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</si>
  <si>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</si>
  <si>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</si>
  <si>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</si>
  <si>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</si>
  <si>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</si>
  <si>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</si>
  <si>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</si>
  <si>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</si>
  <si>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</si>
  <si>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</si>
  <si>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</si>
  <si>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</si>
  <si>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</si>
  <si>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</si>
  <si>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</si>
  <si>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</si>
  <si>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</si>
  <si>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</si>
  <si>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</si>
  <si>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</si>
  <si>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</si>
  <si>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</si>
  <si>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</si>
  <si>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</si>
  <si>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</si>
  <si>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</si>
  <si>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</si>
  <si>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</si>
  <si>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</si>
  <si>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</si>
  <si>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</si>
  <si>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</si>
  <si>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</si>
  <si>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</si>
  <si>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</si>
  <si>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</si>
  <si>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</si>
  <si>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</si>
  <si>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</si>
  <si>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</si>
  <si>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</si>
  <si>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</si>
  <si>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</si>
  <si>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</si>
  <si>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</si>
  <si>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</si>
  <si>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</si>
  <si>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</si>
  <si>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</si>
  <si>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</si>
  <si>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</si>
  <si>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</si>
  <si>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</si>
  <si>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</si>
  <si>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</si>
  <si>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</si>
  <si>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</si>
  <si>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</si>
  <si>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</si>
  <si>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</si>
  <si>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</si>
  <si>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</si>
  <si>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</si>
  <si>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</si>
  <si>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</si>
  <si>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</si>
  <si>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</si>
  <si>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</si>
  <si>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</si>
  <si>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</si>
  <si>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</si>
  <si>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</si>
  <si>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</si>
  <si>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</si>
  <si>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</si>
  <si>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</si>
  <si>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</si>
  <si>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</si>
  <si>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</si>
  <si>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</si>
  <si>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</si>
  <si>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</si>
  <si>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</si>
  <si>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</si>
  <si>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</si>
  <si>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</si>
  <si>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</si>
  <si>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</si>
  <si>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</si>
  <si>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</si>
  <si>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</si>
  <si>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</si>
  <si>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</si>
  <si>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</si>
  <si>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</si>
  <si>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</si>
  <si>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</si>
  <si>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</si>
  <si>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</si>
  <si>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</si>
  <si>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</si>
  <si>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</si>
  <si>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</si>
  <si>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</si>
  <si>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</si>
  <si>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</si>
  <si>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</si>
  <si>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</si>
  <si>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</si>
  <si>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</si>
  <si>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</si>
  <si>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</si>
  <si>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</si>
  <si>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</si>
  <si>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</si>
  <si>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</si>
  <si>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</si>
  <si>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</si>
  <si>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</si>
  <si>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</si>
  <si>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</si>
  <si>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</si>
  <si>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</si>
  <si>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</si>
  <si>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</si>
  <si>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</si>
  <si>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</si>
  <si>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</si>
  <si>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</si>
  <si>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</si>
  <si>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</si>
  <si>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</si>
  <si>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</si>
  <si>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</si>
  <si>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</si>
  <si>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</si>
  <si>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</si>
  <si>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</si>
  <si>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</si>
  <si>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</si>
  <si>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</si>
  <si>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</si>
  <si>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</si>
  <si>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</si>
  <si>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</si>
  <si>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</si>
  <si>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</si>
  <si>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</si>
  <si>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</si>
  <si>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</si>
  <si>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</si>
  <si>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</si>
  <si>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</si>
  <si>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</si>
  <si>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</si>
  <si>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</si>
  <si>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</si>
  <si>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</si>
  <si>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</si>
  <si>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</si>
  <si>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</si>
  <si>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</si>
  <si>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</si>
  <si>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</si>
  <si>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</si>
  <si>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</si>
  <si>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</si>
  <si>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</si>
  <si>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</si>
  <si>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</si>
  <si>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</si>
  <si>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</si>
  <si>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</si>
  <si>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</si>
  <si>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</si>
  <si>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</si>
  <si>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</si>
  <si>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</si>
  <si>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</si>
  <si>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</si>
  <si>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</si>
  <si>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</si>
  <si>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</si>
  <si>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</si>
  <si>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</si>
  <si>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</si>
  <si>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</si>
  <si>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</si>
  <si>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</si>
  <si>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</si>
  <si>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</si>
  <si>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</si>
  <si>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</si>
  <si>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</si>
  <si>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</si>
  <si>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</si>
  <si>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</si>
  <si>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</si>
  <si>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</si>
  <si>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</si>
  <si>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</si>
  <si>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</si>
  <si>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</si>
  <si>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</si>
  <si>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</si>
  <si>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</si>
  <si>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</si>
  <si>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</si>
  <si>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</si>
  <si>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</si>
  <si>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</si>
  <si>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</si>
  <si>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</si>
  <si>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</si>
  <si>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</si>
  <si>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</si>
  <si>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</si>
  <si>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</si>
  <si>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</si>
  <si>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</si>
  <si>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</si>
  <si>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</si>
  <si>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</si>
  <si>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</si>
  <si>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</si>
  <si>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</si>
  <si>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</si>
  <si>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</si>
  <si>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</si>
  <si>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</si>
  <si>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</si>
  <si>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</si>
  <si>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</si>
  <si>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</si>
  <si>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</si>
  <si>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</si>
  <si>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</si>
  <si>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</si>
  <si>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</si>
  <si>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</si>
  <si>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</si>
  <si>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</si>
  <si>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</si>
  <si>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</si>
  <si>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</si>
  <si>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</si>
  <si>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</si>
  <si>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</si>
  <si>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</si>
  <si>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</si>
  <si>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</si>
  <si>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</si>
  <si>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</si>
  <si>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</si>
  <si>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</si>
  <si>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</si>
  <si>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</si>
  <si>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</si>
  <si>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</si>
  <si>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</si>
  <si>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</si>
  <si>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</si>
  <si>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</si>
  <si>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</si>
  <si>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</si>
  <si>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</si>
  <si>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</si>
  <si>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</si>
  <si>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</si>
  <si>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</si>
  <si>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</si>
  <si>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</si>
  <si>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</si>
  <si>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</si>
  <si>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</si>
  <si>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</si>
  <si>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</si>
  <si>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</si>
  <si>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</si>
  <si>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</si>
  <si>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</si>
  <si>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</si>
  <si>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</si>
  <si>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</si>
  <si>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</si>
  <si>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</si>
  <si>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</si>
  <si>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</si>
  <si>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</si>
  <si>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</si>
  <si>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</si>
  <si>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</si>
  <si>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</si>
  <si>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</si>
  <si>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</si>
  <si>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</si>
  <si>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</si>
  <si>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</si>
  <si>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</si>
  <si>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</si>
  <si>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</si>
  <si>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</si>
  <si>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</si>
  <si>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</si>
  <si>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</si>
  <si>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</si>
  <si>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</si>
  <si>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</si>
  <si>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</si>
  <si>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</si>
  <si>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</si>
  <si>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</si>
  <si>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</si>
  <si>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</si>
  <si>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</si>
  <si>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</si>
  <si>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</si>
  <si>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</si>
  <si>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</si>
  <si>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</si>
  <si>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</si>
  <si>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</si>
  <si>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</si>
  <si>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</si>
  <si>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</si>
  <si>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</si>
  <si>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</si>
  <si>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</si>
  <si>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</si>
  <si>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</si>
  <si>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</si>
  <si>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</si>
  <si>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</si>
  <si>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</si>
  <si>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</si>
  <si>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</si>
  <si>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</si>
  <si>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</si>
  <si>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</si>
  <si>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</si>
  <si>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</si>
  <si>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</si>
  <si>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</si>
  <si>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</si>
  <si>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</si>
  <si>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</si>
  <si>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</si>
  <si>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</si>
  <si>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</si>
  <si>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</si>
  <si>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</si>
  <si>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</si>
  <si>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</si>
  <si>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</si>
  <si>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</si>
  <si>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</si>
  <si>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</si>
  <si>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</si>
  <si>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</si>
  <si>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</si>
  <si>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</si>
  <si>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</si>
  <si>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</si>
  <si>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</si>
  <si>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</si>
  <si>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</si>
  <si>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</si>
  <si>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</si>
  <si>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</si>
  <si>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</si>
  <si>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</si>
  <si>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</si>
  <si>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</si>
  <si>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</si>
  <si>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</si>
  <si>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</si>
  <si>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</si>
  <si>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</si>
  <si>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</si>
  <si>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</si>
  <si>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</si>
  <si>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</si>
  <si>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</si>
  <si>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</si>
  <si>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</si>
  <si>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</si>
  <si>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</si>
  <si>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</si>
  <si>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</si>
  <si>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</si>
  <si>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</si>
  <si>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</si>
  <si>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</si>
  <si>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</si>
  <si>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</si>
  <si>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</si>
  <si>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</si>
  <si>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</si>
  <si>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</si>
  <si>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</si>
  <si>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</si>
  <si>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</si>
  <si>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</si>
  <si>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</si>
  <si>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</si>
  <si>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</si>
  <si>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</si>
  <si>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</si>
  <si>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</si>
  <si>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</si>
  <si>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</si>
  <si>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</si>
  <si>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</si>
  <si>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</si>
  <si>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</si>
  <si>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</si>
  <si>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</si>
  <si>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</si>
  <si>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</si>
  <si>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</si>
  <si>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</si>
  <si>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</si>
  <si>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</si>
  <si>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</si>
  <si>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</si>
  <si>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</si>
  <si>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</si>
  <si>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</si>
  <si>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</si>
  <si>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</si>
  <si>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</si>
  <si>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</si>
  <si>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</si>
  <si>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</si>
  <si>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</si>
  <si>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</si>
  <si>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</si>
  <si>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</si>
  <si>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</si>
  <si>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</si>
  <si>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</si>
  <si>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</si>
  <si>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</si>
  <si>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</si>
  <si>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</si>
  <si>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</si>
  <si>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</si>
  <si>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</si>
  <si>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</si>
  <si>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</si>
  <si>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</si>
  <si>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</si>
  <si>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</si>
  <si>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</si>
  <si>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</si>
  <si>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</si>
  <si>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</si>
  <si>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</si>
  <si>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</si>
  <si>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</si>
  <si>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</si>
  <si>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</si>
  <si>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</si>
  <si>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</si>
  <si>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</si>
  <si>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</si>
  <si>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</si>
  <si>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</si>
  <si>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</si>
  <si>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</si>
  <si>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</si>
  <si>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</si>
  <si>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</si>
  <si>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</si>
  <si>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</si>
  <si>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</si>
  <si>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</si>
  <si>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</si>
  <si>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</si>
  <si>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</si>
  <si>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</si>
  <si>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</si>
  <si>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</si>
  <si>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</si>
  <si>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</si>
  <si>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</si>
  <si>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</si>
  <si>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</si>
  <si>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</si>
  <si>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</si>
  <si>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</si>
  <si>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</si>
  <si>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</si>
  <si>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</si>
  <si>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</si>
  <si>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</si>
  <si>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</si>
  <si>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</si>
  <si>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</si>
  <si>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</si>
  <si>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</si>
  <si>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</si>
  <si>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</si>
  <si>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</si>
  <si>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</si>
  <si>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</si>
  <si>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</si>
  <si>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</si>
  <si>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</si>
  <si>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</si>
  <si>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</si>
  <si>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</si>
  <si>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</si>
  <si>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</si>
  <si>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</si>
  <si>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</si>
  <si>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</si>
  <si>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</si>
  <si>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</si>
  <si>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</si>
  <si>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</si>
  <si>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</si>
  <si>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</si>
  <si>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</si>
  <si>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</si>
  <si>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</si>
  <si>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</si>
  <si>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</si>
  <si>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</si>
  <si>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</si>
  <si>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</si>
  <si>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</si>
  <si>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</si>
  <si>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</si>
  <si>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</si>
  <si>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</si>
  <si>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</si>
  <si>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</si>
  <si>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</si>
  <si>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</si>
  <si>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</si>
  <si>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</si>
  <si>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</si>
  <si>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</si>
  <si>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</si>
  <si>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</si>
  <si>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</si>
  <si>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</si>
  <si>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</si>
  <si>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</si>
  <si>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</si>
  <si>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</si>
  <si>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</si>
  <si>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</si>
  <si>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</si>
  <si>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</si>
  <si>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</si>
  <si>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</si>
  <si>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</si>
  <si>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</si>
  <si>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</si>
  <si>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</si>
  <si>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</si>
  <si>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</si>
  <si>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</si>
  <si>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</si>
  <si>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</si>
  <si>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</si>
  <si>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</si>
  <si>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</si>
  <si>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</si>
  <si>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</si>
  <si>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</si>
  <si>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</si>
  <si>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</si>
  <si>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</si>
  <si>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</si>
  <si>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</si>
  <si>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</si>
  <si>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</si>
  <si>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</si>
  <si>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</si>
  <si>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</si>
  <si>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</si>
  <si>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</si>
  <si>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</si>
  <si>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</si>
  <si>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</si>
  <si>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</si>
  <si>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</si>
  <si>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</si>
  <si>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</si>
  <si>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</si>
  <si>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</si>
  <si>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</si>
  <si>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</si>
  <si>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</si>
  <si>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</si>
  <si>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</si>
  <si>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</si>
  <si>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</si>
  <si>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</si>
  <si>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</si>
  <si>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</si>
  <si>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</si>
  <si>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</si>
  <si>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</si>
  <si>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</si>
  <si>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</si>
  <si>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</si>
  <si>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</si>
  <si>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</si>
  <si>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</si>
  <si>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</si>
  <si>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</si>
  <si>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</si>
  <si>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</si>
  <si>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</si>
  <si>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</si>
  <si>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</si>
  <si>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</si>
  <si>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</si>
  <si>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</si>
  <si>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</si>
  <si>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</si>
  <si>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</si>
  <si>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</si>
  <si>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</si>
  <si>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</si>
  <si>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</si>
  <si>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</si>
  <si>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</si>
  <si>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</si>
  <si>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</si>
  <si>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</si>
  <si>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</si>
  <si>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</si>
  <si>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</si>
  <si>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</si>
  <si>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</si>
  <si>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</si>
  <si>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</si>
  <si>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</si>
  <si>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</si>
  <si>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</si>
  <si>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</si>
  <si>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</si>
  <si>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</si>
  <si>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</si>
  <si>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</si>
  <si>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</si>
  <si>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</si>
  <si>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</si>
  <si>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</si>
  <si>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</si>
  <si>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</si>
  <si>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</si>
  <si>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</si>
  <si>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</si>
  <si>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</si>
  <si>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</si>
  <si>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</si>
  <si>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</si>
  <si>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</si>
  <si>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</si>
  <si>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</si>
  <si>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</si>
  <si>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</si>
  <si>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</si>
  <si>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</si>
  <si>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</si>
  <si>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</si>
  <si>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</si>
  <si>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</si>
  <si>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</si>
  <si>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</si>
  <si>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</si>
  <si>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</si>
  <si>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</si>
  <si>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</si>
  <si>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</si>
  <si>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</si>
  <si>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</si>
  <si>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</si>
  <si>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</si>
  <si>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</si>
  <si>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</si>
  <si>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</si>
  <si>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</si>
  <si>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</si>
  <si>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</si>
  <si>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</si>
  <si>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</si>
  <si>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</si>
  <si>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</si>
  <si>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</si>
  <si>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</si>
  <si>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</si>
  <si>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</si>
  <si>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</si>
  <si>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</si>
  <si>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</si>
  <si>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</si>
  <si>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</si>
  <si>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</si>
  <si>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</si>
  <si>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</si>
  <si>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</si>
  <si>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</si>
  <si>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</si>
  <si>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</si>
  <si>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</si>
  <si>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</si>
  <si>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</si>
  <si>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</si>
  <si>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</si>
  <si>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</si>
  <si>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</si>
  <si>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</si>
  <si>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</si>
  <si>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</si>
  <si>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</si>
  <si>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</si>
  <si>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</si>
  <si>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</si>
  <si>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</si>
  <si>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</si>
  <si>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</si>
  <si>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</si>
  <si>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</si>
  <si>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</si>
  <si>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</si>
  <si>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</si>
  <si>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</si>
  <si>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</si>
  <si>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</si>
  <si>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</si>
  <si>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</si>
  <si>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</si>
  <si>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</si>
  <si>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</si>
  <si>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</si>
  <si>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</si>
  <si>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</si>
  <si>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</si>
  <si>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</si>
  <si>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</si>
  <si>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</si>
  <si>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</si>
  <si>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</si>
  <si>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</si>
  <si>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</si>
  <si>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</si>
  <si>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</si>
  <si>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</si>
  <si>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</si>
  <si>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</si>
  <si>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</si>
  <si>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</si>
  <si>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</si>
  <si>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</si>
  <si>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</si>
  <si>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</si>
  <si>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</si>
  <si>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</si>
  <si>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</si>
  <si>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</si>
  <si>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</si>
  <si>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</si>
  <si>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</si>
  <si>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</si>
  <si>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</si>
  <si>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</si>
  <si>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</si>
  <si>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</si>
  <si>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</si>
  <si>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</si>
  <si>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</si>
  <si>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</si>
  <si>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</si>
  <si>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</si>
  <si>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</si>
  <si>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</si>
  <si>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</si>
  <si>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</si>
  <si>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</si>
  <si>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</si>
  <si>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</si>
  <si>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</si>
  <si>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</si>
  <si>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</si>
  <si>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</si>
  <si>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</si>
  <si>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</si>
  <si>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</si>
  <si>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</si>
  <si>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</si>
  <si>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</si>
  <si>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</si>
  <si>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</si>
  <si>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</si>
  <si>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</si>
  <si>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</si>
  <si>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</si>
  <si>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</si>
  <si>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</si>
  <si>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</si>
  <si>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</si>
  <si>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</si>
  <si>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</si>
  <si>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</si>
  <si>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</si>
  <si>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</si>
  <si>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</si>
  <si>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</si>
  <si>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</si>
  <si>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</si>
  <si>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</si>
  <si>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</si>
  <si>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</si>
  <si>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</si>
  <si>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</si>
  <si>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</si>
  <si>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</si>
  <si>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</si>
  <si>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</si>
  <si>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</si>
  <si>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</si>
  <si>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</si>
  <si>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</si>
  <si>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</si>
  <si>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</si>
  <si>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</si>
  <si>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</si>
  <si>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</si>
  <si>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</si>
  <si>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</si>
  <si>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</si>
  <si>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</si>
  <si>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</si>
  <si>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</si>
  <si>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</si>
  <si>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</si>
  <si>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</si>
  <si>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</si>
  <si>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</si>
  <si>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</si>
  <si>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</si>
  <si>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</si>
  <si>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</si>
  <si>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</si>
  <si>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</si>
  <si>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</si>
  <si>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</si>
  <si>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</si>
  <si>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</si>
  <si>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</si>
  <si>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</si>
  <si>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</si>
  <si>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</si>
  <si>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</si>
  <si>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</si>
  <si>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</si>
  <si>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</si>
  <si>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</si>
  <si>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</si>
  <si>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</si>
  <si>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</si>
  <si>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</si>
  <si>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</si>
  <si>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</si>
  <si>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</si>
  <si>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</si>
  <si>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</si>
  <si>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</si>
  <si>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</si>
  <si>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</si>
  <si>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</si>
  <si>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</si>
  <si>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</si>
  <si>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</si>
  <si>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</si>
  <si>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</si>
  <si>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</si>
  <si>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</si>
  <si>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</si>
  <si>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</si>
  <si>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</si>
  <si>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</si>
  <si>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</si>
  <si>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</si>
  <si>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</si>
  <si>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</si>
  <si>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</si>
  <si>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</si>
  <si>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</si>
  <si>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</si>
  <si>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</si>
  <si>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</si>
  <si>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</si>
  <si>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</si>
  <si>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</si>
  <si>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</si>
  <si>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</si>
  <si>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</si>
  <si>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</si>
  <si>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</si>
  <si>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</si>
  <si>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</si>
  <si>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</si>
  <si>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</si>
  <si>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</si>
  <si>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</si>
  <si>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</si>
  <si>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</si>
  <si>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</si>
  <si>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</si>
  <si>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</si>
  <si>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</si>
  <si>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</si>
  <si>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</si>
  <si>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</si>
  <si>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</si>
  <si>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</si>
  <si>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</si>
  <si>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</si>
  <si>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</si>
  <si>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</si>
  <si>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</si>
  <si>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</si>
  <si>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</si>
  <si>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</si>
  <si>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</si>
  <si>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</si>
  <si>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</si>
  <si>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</si>
  <si>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</si>
  <si>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</si>
  <si>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</si>
  <si>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</si>
  <si>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</si>
  <si>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</si>
  <si>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</si>
  <si>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</si>
  <si>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</si>
  <si>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</si>
  <si>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</si>
  <si>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</si>
  <si>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</si>
  <si>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</si>
  <si>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</si>
  <si>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</si>
  <si>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</si>
  <si>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</si>
  <si>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</si>
  <si>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</si>
  <si>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</si>
  <si>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</si>
  <si>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</si>
  <si>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</si>
  <si>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</si>
  <si>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</si>
  <si>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</si>
  <si>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</si>
  <si>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</si>
  <si>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</si>
  <si>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</si>
  <si>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</si>
  <si>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</si>
  <si>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</si>
  <si>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</si>
  <si>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</si>
  <si>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</si>
  <si>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</si>
  <si>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</si>
  <si>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</si>
  <si>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</si>
  <si>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</si>
  <si>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</si>
  <si>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</si>
  <si>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</si>
  <si>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</si>
  <si>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</si>
  <si>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</si>
  <si>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</si>
  <si>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</si>
  <si>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</si>
  <si>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</si>
  <si>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</si>
  <si>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</si>
  <si>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</si>
  <si>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</si>
  <si>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</si>
  <si>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</si>
  <si>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</si>
  <si>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</si>
  <si>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</si>
  <si>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</si>
  <si>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</si>
  <si>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</si>
  <si>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</si>
  <si>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</si>
  <si>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</si>
  <si>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</si>
  <si>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</si>
  <si>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</si>
  <si>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</si>
  <si>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</si>
  <si>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</si>
  <si>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</si>
  <si>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</si>
  <si>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</si>
  <si>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</si>
  <si>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</si>
  <si>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</si>
  <si>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</si>
  <si>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</si>
  <si>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</si>
  <si>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</si>
  <si>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</si>
  <si>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</si>
  <si>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</si>
  <si>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</si>
  <si>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</si>
  <si>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</si>
  <si>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</si>
  <si>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</si>
  <si>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</si>
  <si>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</si>
  <si>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</si>
  <si>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</si>
  <si>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</si>
  <si>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</si>
  <si>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</si>
  <si>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</si>
  <si>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</si>
  <si>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</si>
  <si>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</si>
  <si>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</si>
  <si>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</si>
  <si>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</si>
  <si>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</si>
  <si>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</si>
  <si>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</si>
  <si>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</si>
  <si>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</si>
  <si>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</si>
  <si>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</si>
  <si>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</si>
  <si>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</si>
  <si>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</si>
  <si>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</si>
  <si>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</si>
  <si>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</si>
  <si>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</si>
  <si>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</si>
  <si>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</si>
  <si>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</si>
  <si>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</si>
  <si>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</si>
  <si>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</si>
  <si>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</si>
  <si>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</si>
  <si>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</si>
  <si>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</si>
  <si>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</si>
  <si>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</si>
  <si>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</si>
  <si>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</si>
  <si>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</si>
  <si>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</si>
  <si>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</si>
  <si>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</si>
  <si>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</si>
  <si>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</si>
  <si>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</si>
  <si>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</si>
  <si>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</si>
  <si>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</si>
  <si>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</si>
  <si>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</si>
  <si>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</si>
  <si>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</si>
  <si>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</si>
  <si>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</si>
  <si>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</si>
  <si>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</si>
  <si>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</si>
  <si>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</si>
  <si>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</si>
  <si>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</si>
  <si>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</si>
  <si>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</si>
  <si>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</si>
  <si>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</si>
  <si>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</si>
  <si>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</si>
  <si>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</si>
  <si>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</si>
  <si>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</si>
  <si>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</si>
  <si>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</si>
  <si>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</si>
  <si>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</si>
  <si>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</si>
  <si>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</si>
  <si>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</si>
  <si>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</si>
  <si>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</si>
  <si>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</si>
  <si>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</si>
  <si>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</si>
  <si>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</si>
  <si>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</si>
  <si>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</si>
  <si>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</si>
  <si>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</si>
  <si>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</si>
  <si>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</si>
  <si>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</si>
  <si>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</si>
  <si>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</si>
  <si>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</si>
  <si>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</si>
  <si>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</si>
  <si>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</si>
  <si>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</si>
  <si>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</si>
  <si>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</si>
  <si>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</si>
  <si>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</si>
  <si>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</si>
  <si>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</si>
  <si>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</si>
  <si>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</si>
  <si>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</si>
  <si>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</si>
  <si>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</si>
  <si>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</si>
  <si>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</si>
  <si>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</si>
  <si>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</si>
  <si>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</si>
  <si>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</si>
  <si>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</si>
  <si>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</si>
  <si>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</si>
  <si>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</si>
  <si>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</si>
  <si>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</si>
  <si>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</si>
  <si>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</si>
  <si>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</si>
  <si>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</si>
  <si>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</si>
  <si>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</si>
  <si>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</si>
  <si>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</si>
  <si>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</si>
  <si>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</si>
  <si>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</si>
  <si>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</si>
  <si>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</si>
  <si>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</si>
  <si>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</si>
  <si>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</si>
  <si>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</si>
  <si>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</si>
  <si>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</si>
  <si>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</si>
  <si>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</si>
  <si>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</si>
  <si>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</si>
  <si>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</si>
  <si>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</si>
  <si>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</si>
  <si>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</si>
  <si>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</si>
  <si>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</si>
  <si>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</si>
  <si>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</si>
  <si>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</si>
  <si>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</si>
  <si>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</si>
  <si>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</si>
  <si>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</si>
  <si>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</si>
  <si>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</si>
  <si>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</si>
  <si>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</si>
  <si>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</si>
  <si>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</si>
  <si>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</si>
  <si>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</si>
  <si>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</si>
  <si>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</si>
  <si>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</si>
  <si>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</si>
  <si>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</si>
  <si>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</si>
  <si>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</si>
  <si>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</si>
  <si>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</si>
  <si>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</si>
  <si>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</si>
  <si>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</si>
  <si>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</si>
  <si>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</si>
  <si>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</si>
  <si>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</si>
  <si>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</si>
  <si>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</si>
  <si>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</si>
  <si>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</si>
  <si>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</si>
  <si>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</si>
  <si>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</si>
  <si>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</si>
  <si>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</si>
  <si>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</si>
  <si>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</si>
  <si>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</si>
  <si>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</si>
  <si>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</si>
  <si>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</si>
  <si>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</si>
  <si>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</si>
  <si>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</si>
  <si>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</si>
  <si>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</si>
  <si>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</si>
  <si>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</si>
  <si>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</si>
  <si>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</si>
  <si>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</si>
  <si>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</si>
  <si>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</si>
  <si>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</si>
  <si>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</si>
  <si>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</si>
  <si>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</si>
  <si>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</si>
  <si>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</si>
  <si>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</si>
  <si>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</si>
  <si>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</si>
  <si>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</si>
  <si>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</si>
  <si>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</si>
  <si>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</si>
  <si>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</si>
  <si>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</si>
  <si>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</si>
  <si>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</si>
  <si>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</si>
  <si>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</si>
  <si>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</si>
  <si>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</si>
  <si>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</si>
  <si>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</si>
  <si>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</si>
  <si>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</si>
  <si>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</si>
  <si>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</si>
  <si>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</si>
  <si>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</si>
  <si>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</si>
  <si>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</si>
  <si>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</si>
  <si>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</si>
  <si>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</si>
  <si>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</si>
  <si>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</si>
  <si>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</si>
  <si>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</si>
  <si>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</si>
  <si>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</si>
  <si>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</si>
  <si>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</si>
  <si>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</si>
  <si>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</si>
  <si>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</si>
  <si>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</si>
  <si>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</si>
  <si>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</si>
  <si>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</si>
  <si>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</si>
  <si>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</si>
  <si>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</si>
  <si>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</si>
  <si>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</si>
  <si>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</si>
  <si>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</si>
  <si>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</si>
  <si>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</si>
  <si>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</si>
  <si>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</si>
  <si>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</si>
  <si>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</si>
  <si>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</si>
  <si>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</si>
  <si>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</si>
  <si>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</si>
  <si>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</si>
  <si>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</si>
  <si>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</si>
  <si>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</si>
  <si>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</si>
  <si>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</si>
  <si>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</si>
  <si>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</si>
  <si>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</si>
  <si>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</si>
  <si>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</si>
  <si>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</si>
  <si>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</si>
  <si>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</si>
  <si>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</si>
  <si>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</si>
  <si>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</si>
  <si>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</si>
  <si>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</si>
  <si>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</si>
  <si>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</si>
  <si>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</si>
  <si>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</si>
  <si>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</si>
  <si>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</si>
  <si>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</si>
  <si>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</si>
  <si>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</si>
  <si>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</si>
  <si>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</si>
  <si>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</si>
  <si>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</si>
  <si>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</si>
  <si>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</si>
  <si>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</si>
  <si>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</si>
  <si>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</si>
  <si>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</si>
  <si>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</si>
  <si>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</si>
  <si>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</si>
  <si>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</si>
  <si>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</si>
  <si>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</si>
  <si>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</si>
  <si>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</si>
  <si>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</si>
  <si>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</si>
  <si>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</si>
  <si>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</si>
  <si>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</si>
  <si>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</si>
  <si>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</si>
  <si>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</si>
  <si>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</si>
  <si>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</si>
  <si>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</si>
  <si>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</si>
  <si>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</si>
  <si>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</si>
  <si>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</si>
  <si>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</si>
  <si>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</si>
  <si>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</si>
  <si>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</si>
  <si>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</si>
  <si>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</si>
  <si>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</si>
  <si>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</si>
  <si>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</si>
  <si>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</si>
  <si>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</si>
  <si>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</si>
  <si>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</si>
  <si>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</si>
  <si>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</si>
  <si>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</si>
  <si>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</si>
  <si>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</si>
  <si>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</si>
  <si>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</si>
  <si>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</si>
  <si>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</si>
  <si>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</si>
  <si>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</si>
  <si>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</si>
  <si>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</si>
  <si>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</si>
  <si>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</si>
  <si>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</si>
  <si>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</si>
  <si>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</si>
  <si>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</si>
  <si>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</si>
  <si>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</si>
  <si>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</si>
  <si>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</si>
  <si>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</si>
  <si>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</si>
  <si>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</si>
  <si>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</si>
  <si>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</si>
  <si>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</si>
  <si>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</si>
  <si>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</si>
  <si>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</si>
  <si>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</si>
  <si>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</si>
  <si>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</si>
  <si>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</si>
  <si>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</si>
  <si>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</si>
  <si>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</si>
  <si>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</si>
  <si>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</si>
  <si>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</si>
  <si>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</si>
  <si>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</si>
  <si>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</si>
  <si>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</si>
  <si>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</si>
  <si>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</si>
  <si>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</si>
  <si>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</si>
  <si>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</si>
  <si>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</si>
  <si>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</si>
  <si>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</si>
  <si>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</si>
  <si>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</si>
  <si>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</si>
  <si>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</si>
  <si>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</si>
  <si>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</si>
  <si>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</si>
  <si>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</si>
  <si>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</si>
  <si>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</si>
  <si>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</si>
  <si>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</si>
  <si>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</si>
  <si>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</si>
  <si>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</si>
  <si>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</si>
  <si>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</si>
  <si>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</si>
  <si>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</si>
  <si>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</si>
  <si>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</si>
  <si>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</si>
  <si>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</si>
  <si>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</si>
  <si>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</si>
  <si>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</si>
  <si>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</si>
  <si>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</si>
  <si>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</si>
  <si>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</si>
  <si>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</si>
  <si>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</si>
  <si>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</si>
  <si>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</si>
  <si>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</si>
  <si>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</si>
  <si>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</si>
  <si>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</si>
  <si>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</si>
  <si>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</si>
  <si>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</si>
  <si>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</si>
  <si>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</si>
  <si>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</si>
  <si>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</si>
  <si>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</si>
  <si>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</si>
  <si>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</si>
  <si>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</si>
  <si>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</si>
  <si>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</si>
  <si>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</si>
  <si>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</si>
  <si>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</si>
  <si>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</si>
  <si>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</si>
  <si>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</si>
  <si>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</si>
  <si>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</si>
  <si>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</si>
  <si>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</si>
  <si>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</si>
  <si>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</si>
  <si>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</si>
  <si>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</si>
  <si>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</si>
  <si>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</si>
  <si>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</si>
  <si>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</si>
  <si>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</si>
  <si>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</si>
  <si>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</si>
  <si>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</si>
  <si>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</si>
  <si>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</si>
  <si>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</si>
  <si>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</si>
  <si>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</si>
  <si>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</si>
  <si>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</si>
  <si>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</si>
  <si>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</si>
  <si>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</si>
  <si>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</si>
  <si>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</si>
  <si>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</si>
  <si>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</si>
  <si>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</si>
  <si>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</si>
  <si>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</si>
  <si>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</si>
  <si>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</si>
  <si>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</si>
  <si>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</si>
  <si>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</si>
  <si>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</si>
  <si>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</si>
  <si>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</si>
  <si>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</si>
  <si>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</si>
  <si>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</si>
  <si>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</si>
  <si>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</si>
  <si>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</si>
  <si>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</si>
  <si>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</si>
  <si>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</si>
  <si>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</si>
  <si>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</si>
  <si>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</si>
  <si>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</si>
  <si>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</si>
  <si>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</si>
  <si>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</si>
  <si>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</si>
  <si>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</si>
  <si>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</si>
  <si>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</si>
  <si>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</si>
  <si>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</si>
  <si>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</si>
  <si>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</si>
  <si>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</si>
  <si>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</si>
  <si>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</si>
  <si>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</si>
  <si>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</si>
  <si>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</si>
  <si>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</si>
  <si>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</si>
  <si>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</si>
  <si>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</si>
  <si>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</si>
  <si>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</si>
  <si>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</si>
  <si>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</si>
  <si>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</si>
  <si>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</si>
  <si>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</si>
  <si>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</si>
  <si>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</si>
  <si>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</si>
  <si>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</si>
  <si>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</si>
  <si>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</si>
  <si>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</si>
  <si>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</si>
  <si>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</si>
  <si>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</si>
  <si>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</si>
  <si>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</si>
  <si>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</si>
  <si>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</si>
  <si>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</si>
  <si>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</si>
  <si>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</si>
  <si>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</si>
  <si>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</si>
  <si>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</si>
  <si>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</si>
  <si>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</si>
  <si>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</si>
  <si>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</si>
  <si>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</si>
  <si>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</si>
  <si>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</si>
  <si>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</si>
  <si>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</si>
  <si>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</si>
  <si>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</si>
  <si>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</si>
  <si>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</si>
  <si>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</si>
  <si>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</si>
  <si>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</si>
  <si>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</si>
  <si>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</si>
  <si>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</si>
  <si>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</si>
  <si>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</si>
  <si>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</si>
  <si>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</si>
  <si>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</si>
  <si>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</si>
  <si>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</si>
  <si>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</si>
  <si>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</si>
  <si>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</si>
  <si>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</si>
  <si>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</si>
  <si>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</si>
  <si>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</si>
  <si>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</si>
  <si>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</si>
  <si>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</si>
  <si>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</si>
  <si>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</si>
  <si>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</si>
  <si>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</si>
  <si>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</si>
  <si>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</si>
  <si>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</si>
  <si>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</si>
  <si>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</si>
  <si>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</si>
  <si>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</si>
  <si>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</si>
  <si>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</si>
  <si>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</si>
  <si>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</si>
  <si>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</si>
  <si>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</si>
  <si>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</si>
  <si>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</si>
  <si>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</si>
  <si>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</si>
  <si>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</si>
  <si>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</si>
  <si>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</si>
  <si>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</si>
  <si>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</si>
  <si>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</si>
  <si>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</si>
  <si>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</si>
  <si>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</si>
  <si>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</si>
  <si>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</si>
  <si>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</si>
  <si>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</si>
  <si>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</si>
  <si>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</si>
  <si>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</si>
  <si>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</si>
  <si>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</si>
  <si>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</si>
  <si>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</si>
  <si>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</si>
  <si>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</si>
  <si>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</si>
  <si>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</si>
  <si>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</si>
  <si>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</si>
  <si>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</si>
  <si>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</si>
  <si>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</si>
  <si>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</si>
  <si>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</si>
  <si>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</si>
  <si>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</si>
  <si>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</si>
  <si>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</si>
  <si>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</si>
  <si>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</si>
  <si>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</si>
  <si>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</si>
  <si>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</si>
  <si>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</si>
  <si>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</si>
  <si>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</si>
  <si>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</si>
  <si>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</si>
  <si>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</si>
  <si>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</si>
  <si>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</si>
  <si>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</si>
  <si>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</si>
  <si>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</si>
  <si>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</si>
  <si>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</si>
  <si>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</si>
  <si>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</si>
  <si>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</si>
  <si>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</si>
  <si>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</si>
  <si>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</si>
  <si>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</si>
  <si>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</si>
  <si>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</si>
  <si>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</si>
  <si>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</si>
  <si>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</si>
  <si>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</si>
  <si>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</si>
  <si>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</si>
  <si>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</si>
  <si>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</si>
  <si>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</si>
  <si>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</si>
  <si>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</si>
  <si>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</si>
  <si>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</si>
  <si>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</si>
  <si>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</si>
  <si>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</si>
  <si>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</si>
  <si>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</si>
  <si>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</si>
  <si>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</si>
  <si>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</si>
  <si>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</si>
  <si>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</si>
  <si>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</si>
  <si>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</si>
  <si>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</si>
  <si>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</si>
  <si>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</si>
  <si>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</si>
  <si>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</si>
  <si>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</si>
  <si>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</si>
  <si>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</si>
  <si>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</si>
  <si>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</si>
  <si>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</si>
  <si>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</si>
  <si>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</si>
  <si>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</si>
  <si>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</si>
  <si>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</si>
  <si>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</si>
  <si>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</si>
  <si>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</si>
  <si>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</si>
  <si>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</si>
  <si>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</si>
  <si>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</si>
  <si>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</si>
  <si>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</si>
  <si>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</si>
  <si>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</si>
  <si>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</si>
  <si>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</si>
  <si>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</si>
  <si>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</si>
  <si>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</si>
  <si>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</si>
  <si>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</si>
  <si>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</si>
  <si>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</si>
  <si>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</si>
  <si>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</si>
  <si>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</si>
  <si>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</si>
  <si>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</si>
  <si>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</si>
  <si>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</si>
  <si>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</si>
  <si>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</si>
  <si>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</si>
  <si>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</si>
  <si>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</si>
  <si>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</si>
  <si>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</si>
  <si>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</si>
  <si>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</si>
  <si>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</si>
  <si>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</si>
  <si>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</si>
  <si>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</si>
  <si>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</si>
  <si>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</si>
  <si>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</si>
  <si>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</si>
  <si>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</si>
  <si>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</si>
  <si>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</si>
  <si>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</si>
  <si>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</si>
  <si>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</si>
  <si>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</si>
  <si>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</si>
  <si>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</si>
  <si>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</si>
  <si>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</si>
  <si>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</si>
  <si>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</si>
  <si>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</si>
  <si>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</si>
  <si>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</si>
  <si>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</si>
  <si>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</si>
  <si>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</si>
  <si>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</si>
  <si>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</si>
  <si>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</si>
  <si>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</si>
  <si>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</si>
  <si>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</si>
  <si>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</si>
  <si>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</si>
  <si>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</si>
  <si>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</si>
  <si>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</si>
  <si>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</si>
  <si>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</si>
  <si>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</si>
  <si>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</si>
  <si>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</si>
  <si>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</si>
  <si>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</si>
  <si>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</si>
  <si>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</si>
  <si>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</si>
  <si>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</si>
  <si>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</si>
  <si>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</si>
  <si>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</si>
  <si>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</si>
  <si>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</si>
  <si>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</si>
  <si>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</si>
  <si>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</si>
  <si>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</si>
  <si>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</si>
  <si>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</si>
  <si>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</si>
  <si>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</si>
  <si>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</si>
  <si>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</si>
  <si>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</si>
  <si>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</si>
  <si>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</si>
  <si>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</si>
  <si>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</si>
  <si>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</si>
  <si>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</si>
  <si>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</si>
  <si>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</si>
  <si>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</si>
  <si>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</si>
  <si>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</si>
  <si>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</si>
  <si>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</si>
  <si>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</si>
  <si>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</si>
  <si>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</si>
  <si>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</si>
  <si>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</si>
  <si>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</si>
  <si>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</si>
  <si>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</si>
  <si>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</si>
  <si>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</si>
  <si>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</si>
  <si>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</si>
  <si>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</si>
  <si>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</si>
  <si>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</si>
  <si>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</si>
  <si>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</si>
  <si>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</si>
  <si>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</si>
  <si>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</si>
  <si>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</si>
  <si>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</si>
  <si>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</si>
  <si>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</si>
  <si>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</si>
  <si>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</si>
  <si>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</si>
  <si>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</si>
  <si>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</si>
  <si>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</si>
  <si>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</si>
  <si>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</si>
  <si>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</si>
  <si>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</si>
  <si>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</si>
  <si>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</si>
  <si>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</si>
  <si>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</si>
  <si>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</si>
  <si>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</si>
  <si>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</si>
  <si>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</si>
  <si>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</si>
  <si>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</si>
  <si>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</si>
  <si>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</si>
  <si>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</si>
  <si>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</si>
  <si>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</si>
  <si>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</si>
  <si>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</si>
  <si>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</si>
  <si>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</si>
  <si>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</si>
  <si>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</si>
  <si>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</si>
  <si>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</si>
  <si>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</si>
  <si>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</si>
  <si>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</si>
  <si>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</si>
  <si>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</si>
  <si>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</si>
  <si>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</si>
  <si>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</si>
  <si>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</si>
  <si>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</si>
  <si>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</si>
  <si>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</si>
  <si>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</si>
  <si>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</si>
  <si>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</si>
  <si>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</si>
  <si>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</si>
  <si>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</si>
  <si>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</si>
  <si>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</si>
  <si>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</si>
  <si>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</si>
  <si>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</si>
  <si>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</si>
  <si>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</si>
  <si>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</si>
  <si>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</si>
  <si>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</si>
  <si>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</si>
  <si>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</si>
  <si>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</si>
  <si>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</si>
  <si>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</si>
  <si>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</si>
  <si>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</si>
  <si>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</si>
  <si>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</si>
  <si>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</si>
  <si>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</si>
  <si>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</si>
  <si>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</si>
  <si>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</si>
  <si>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</si>
  <si>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</si>
  <si>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</si>
  <si>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</si>
  <si>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</si>
  <si>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</si>
  <si>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</si>
  <si>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</si>
  <si>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</si>
  <si>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</si>
  <si>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</si>
  <si>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</si>
  <si>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</si>
  <si>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</si>
  <si>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</si>
  <si>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</si>
  <si>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</si>
  <si>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</si>
  <si>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</si>
  <si>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</si>
  <si>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</si>
  <si>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</si>
  <si>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</si>
  <si>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</si>
  <si>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</si>
  <si>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</si>
  <si>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</si>
  <si>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</si>
  <si>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</si>
  <si>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</si>
  <si>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</si>
  <si>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</si>
  <si>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</si>
  <si>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</si>
  <si>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</si>
  <si>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</si>
  <si>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</si>
  <si>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</si>
  <si>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</si>
  <si>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</si>
  <si>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</si>
  <si>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</si>
  <si>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</si>
  <si>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</si>
  <si>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</si>
  <si>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</si>
  <si>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</si>
  <si>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</si>
  <si>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</si>
  <si>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</si>
  <si>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</si>
  <si>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</si>
  <si>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</si>
  <si>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</si>
  <si>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</si>
  <si>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</si>
  <si>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</si>
  <si>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</si>
  <si>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</si>
  <si>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</si>
  <si>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</si>
  <si>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</si>
  <si>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</si>
  <si>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</si>
  <si>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</si>
  <si>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</si>
  <si>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</si>
  <si>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</si>
  <si>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</si>
  <si>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</si>
  <si>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</si>
  <si>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</si>
  <si>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</si>
  <si>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</si>
  <si>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</si>
  <si>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</si>
  <si>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</si>
  <si>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</si>
  <si>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</si>
  <si>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</si>
  <si>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</si>
  <si>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</si>
  <si>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</si>
  <si>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</si>
  <si>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</si>
  <si>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</si>
  <si>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</si>
  <si>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</si>
  <si>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</si>
  <si>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</si>
  <si>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</si>
  <si>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</si>
  <si>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</si>
  <si>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</si>
  <si>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</si>
  <si>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</si>
  <si>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</si>
  <si>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</si>
  <si>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</si>
  <si>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</si>
  <si>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</si>
  <si>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</si>
  <si>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</si>
  <si>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</si>
  <si>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</si>
  <si>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</si>
  <si>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</si>
  <si>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</si>
  <si>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</si>
  <si>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</si>
  <si>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</si>
  <si>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</si>
  <si>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</si>
  <si>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</si>
  <si>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</si>
  <si>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</si>
  <si>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</si>
  <si>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</si>
  <si>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</si>
  <si>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</si>
  <si>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</si>
  <si>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</si>
  <si>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</si>
  <si>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</si>
  <si>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</si>
  <si>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</si>
  <si>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</si>
  <si>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</si>
  <si>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</si>
  <si>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</si>
  <si>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</si>
  <si>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</si>
  <si>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</si>
  <si>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</si>
  <si>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</si>
  <si>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</si>
  <si>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</si>
  <si>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</si>
  <si>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</si>
  <si>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</si>
  <si>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</si>
  <si>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</si>
  <si>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</si>
  <si>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</si>
  <si>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</si>
  <si>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</si>
  <si>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</si>
  <si>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</si>
  <si>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</si>
  <si>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</si>
  <si>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</si>
  <si>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</si>
  <si>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</si>
  <si>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</si>
  <si>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</si>
  <si>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</si>
  <si>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</si>
  <si>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</si>
  <si>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</si>
  <si>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</si>
  <si>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</si>
  <si>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</si>
  <si>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</si>
  <si>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</si>
  <si>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</si>
  <si>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</si>
  <si>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</si>
  <si>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</si>
  <si>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</si>
  <si>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</si>
  <si>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</si>
  <si>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</si>
  <si>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</si>
  <si>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</si>
  <si>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</si>
  <si>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</si>
  <si>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</si>
  <si>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</si>
  <si>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</si>
  <si>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</si>
  <si>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</si>
  <si>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</si>
  <si>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</si>
  <si>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</si>
  <si>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</si>
  <si>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</si>
  <si>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</si>
  <si>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</si>
  <si>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</si>
  <si>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</si>
  <si>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</si>
  <si>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</si>
  <si>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</si>
  <si>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</si>
  <si>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</si>
  <si>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</si>
  <si>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</si>
  <si>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</si>
  <si>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</si>
  <si>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</si>
  <si>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</si>
  <si>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</si>
  <si>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</si>
  <si>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</si>
  <si>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</si>
  <si>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</si>
  <si>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</si>
  <si>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</si>
  <si>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</si>
  <si>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</si>
  <si>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</si>
  <si>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</si>
  <si>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</si>
  <si>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</si>
  <si>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</si>
  <si>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</si>
  <si>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</si>
  <si>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</si>
  <si>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</si>
  <si>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</si>
  <si>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</si>
  <si>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</si>
  <si>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</si>
  <si>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</si>
  <si>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</si>
  <si>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</si>
  <si>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</si>
  <si>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</si>
  <si>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</si>
  <si>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</si>
  <si>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</si>
  <si>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</si>
  <si>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</si>
  <si>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</si>
  <si>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</si>
  <si>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</si>
  <si>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</si>
  <si>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</si>
  <si>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</si>
  <si>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</si>
  <si>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</si>
  <si>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</si>
  <si>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</si>
  <si>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</si>
  <si>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</si>
  <si>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</si>
  <si>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</si>
  <si>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</si>
  <si>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</si>
  <si>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</si>
  <si>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</si>
  <si>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</si>
  <si>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</si>
  <si>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</si>
  <si>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</si>
  <si>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</si>
  <si>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</si>
  <si>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</si>
  <si>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</si>
  <si>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</si>
  <si>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</si>
  <si>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</si>
  <si>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</si>
  <si>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</si>
  <si>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</si>
  <si>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</si>
  <si>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</si>
  <si>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</si>
  <si>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</si>
  <si>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</si>
  <si>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</si>
  <si>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</si>
  <si>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</si>
  <si>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</si>
  <si>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</si>
  <si>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</si>
  <si>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</si>
  <si>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</si>
  <si>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</si>
  <si>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</si>
  <si>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</si>
  <si>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</si>
  <si>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</si>
  <si>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</si>
  <si>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</si>
  <si>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</si>
  <si>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</si>
  <si>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</si>
  <si>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</si>
  <si>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</si>
  <si>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</si>
  <si>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</si>
  <si>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</si>
  <si>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</si>
  <si>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</si>
  <si>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</si>
  <si>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</si>
  <si>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</si>
  <si>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</si>
  <si>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</si>
  <si>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</si>
  <si>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</si>
  <si>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</si>
  <si>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</si>
  <si>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</si>
  <si>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</si>
  <si>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</si>
  <si>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</si>
  <si>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</si>
  <si>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</si>
  <si>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</si>
  <si>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</si>
  <si>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</si>
  <si>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</si>
  <si>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</si>
  <si>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</si>
  <si>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</si>
  <si>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</si>
  <si>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</si>
  <si>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</si>
  <si>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</si>
  <si>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</si>
  <si>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</si>
  <si>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</si>
  <si>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</si>
  <si>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</si>
  <si>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</si>
  <si>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</si>
  <si>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</si>
  <si>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</si>
  <si>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</si>
  <si>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</si>
  <si>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</si>
  <si>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</si>
  <si>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</si>
  <si>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</si>
  <si>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</si>
  <si>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</si>
  <si>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</si>
  <si>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</si>
  <si>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</si>
  <si>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</si>
  <si>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</si>
  <si>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</si>
  <si>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</si>
  <si>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</si>
  <si>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</si>
  <si>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</si>
  <si>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</si>
  <si>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</si>
  <si>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</si>
  <si>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</si>
  <si>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</si>
  <si>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</si>
  <si>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</si>
  <si>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</si>
  <si>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</si>
  <si>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</si>
  <si>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</si>
  <si>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</si>
  <si>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</si>
  <si>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</si>
  <si>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</si>
  <si>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</si>
  <si>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</si>
  <si>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</si>
  <si>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</si>
  <si>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</si>
  <si>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</si>
  <si>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</si>
  <si>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</si>
  <si>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</si>
  <si>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</si>
  <si>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</si>
  <si>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</si>
  <si>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</si>
  <si>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</si>
  <si>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</si>
  <si>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</si>
  <si>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</si>
  <si>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</si>
  <si>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</si>
  <si>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</si>
  <si>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</si>
  <si>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</si>
  <si>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</si>
  <si>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</si>
  <si>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</si>
  <si>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</si>
  <si>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</si>
  <si>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</si>
  <si>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</si>
  <si>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</si>
  <si>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</si>
  <si>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</si>
  <si>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</si>
  <si>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</si>
  <si>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</si>
  <si>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</si>
  <si>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</si>
  <si>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</si>
  <si>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</si>
  <si>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</si>
  <si>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</si>
  <si>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</si>
  <si>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</si>
  <si>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</si>
  <si>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</si>
  <si>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</si>
  <si>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</si>
  <si>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</si>
  <si>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</si>
  <si>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</si>
  <si>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</si>
  <si>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</si>
  <si>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</si>
  <si>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</si>
  <si>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</si>
  <si>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</si>
  <si>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</si>
  <si>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</si>
  <si>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</si>
  <si>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</si>
  <si>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</si>
  <si>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</si>
  <si>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</si>
  <si>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</si>
  <si>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</si>
  <si>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</si>
  <si>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</si>
  <si>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</si>
  <si>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</si>
  <si>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</si>
  <si>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</si>
  <si>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</si>
  <si>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</si>
  <si>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</si>
  <si>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</si>
  <si>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</si>
  <si>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</si>
  <si>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</si>
  <si>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</si>
  <si>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</si>
  <si>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</si>
  <si>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</si>
  <si>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</si>
  <si>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</si>
  <si>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</si>
  <si>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</si>
  <si>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</si>
  <si>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</si>
  <si>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</si>
  <si>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</si>
  <si>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</si>
  <si>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</si>
  <si>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</si>
  <si>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</si>
  <si>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</si>
  <si>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</si>
  <si>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</si>
  <si>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</si>
  <si>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</si>
  <si>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</si>
  <si>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</si>
  <si>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</si>
  <si>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</si>
  <si>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</si>
  <si>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</si>
  <si>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</si>
  <si>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</si>
  <si>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</si>
  <si>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</si>
  <si>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</si>
  <si>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</si>
  <si>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</si>
  <si>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</si>
  <si>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</si>
  <si>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</si>
  <si>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</si>
  <si>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</si>
  <si>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</si>
  <si>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</si>
  <si>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</si>
  <si>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</si>
  <si>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</si>
  <si>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</si>
  <si>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</si>
  <si>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</si>
  <si>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</si>
  <si>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</si>
  <si>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</si>
  <si>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</si>
  <si>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</si>
  <si>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</si>
  <si>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</si>
  <si>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</si>
  <si>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</si>
  <si>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</si>
  <si>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</si>
  <si>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</si>
  <si>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</si>
  <si>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</si>
  <si>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</si>
  <si>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</si>
  <si>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</si>
  <si>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</si>
  <si>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</si>
  <si>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</si>
  <si>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</si>
  <si>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</si>
  <si>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</si>
  <si>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</si>
  <si>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</si>
  <si>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</si>
  <si>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</si>
  <si>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</si>
  <si>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</si>
  <si>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</si>
  <si>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</si>
  <si>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</si>
  <si>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</si>
  <si>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</si>
  <si>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</si>
  <si>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</si>
  <si>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</si>
  <si>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</si>
  <si>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</si>
  <si>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</si>
  <si>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</si>
  <si>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</si>
  <si>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</si>
  <si>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</si>
  <si>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</si>
  <si>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</si>
  <si>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</si>
  <si>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</si>
  <si>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</si>
  <si>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</si>
  <si>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</si>
  <si>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</si>
  <si>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</si>
  <si>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</si>
  <si>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</si>
  <si>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</si>
  <si>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</si>
  <si>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</si>
  <si>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</si>
  <si>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</si>
  <si>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</si>
  <si>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</si>
  <si>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</si>
  <si>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</si>
  <si>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</si>
  <si>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</si>
  <si>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</si>
  <si>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</si>
  <si>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</si>
  <si>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</si>
  <si>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</si>
  <si>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</si>
  <si>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</si>
  <si>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</si>
  <si>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</si>
  <si>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</si>
  <si>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</si>
  <si>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</si>
  <si>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</si>
  <si>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</si>
  <si>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</si>
  <si>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</si>
  <si>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</si>
  <si>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</si>
  <si>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</si>
  <si>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</si>
  <si>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</si>
  <si>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</si>
  <si>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</si>
  <si>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</si>
  <si>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</si>
  <si>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</si>
  <si>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</si>
  <si>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</si>
  <si>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</si>
  <si>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</si>
  <si>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</si>
  <si>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</si>
  <si>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</si>
  <si>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</si>
  <si>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</si>
  <si>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</si>
  <si>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</si>
  <si>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</si>
  <si>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</si>
  <si>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</si>
  <si>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</si>
  <si>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</si>
  <si>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</si>
  <si>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</si>
  <si>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</si>
  <si>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</si>
  <si>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</si>
  <si>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</si>
  <si>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</si>
  <si>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</si>
  <si>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</si>
  <si>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</si>
  <si>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</si>
  <si>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</si>
  <si>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</si>
  <si>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</si>
  <si>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</si>
  <si>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</si>
  <si>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</si>
  <si>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</si>
  <si>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</si>
  <si>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</si>
  <si>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</si>
  <si>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</si>
  <si>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</si>
  <si>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</si>
  <si>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</si>
  <si>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</si>
  <si>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</si>
  <si>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</si>
  <si>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</si>
  <si>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</si>
  <si>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</si>
  <si>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</si>
  <si>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</si>
  <si>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</si>
  <si>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</si>
  <si>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</si>
  <si>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</si>
  <si>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</si>
  <si>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</si>
  <si>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</si>
  <si>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</si>
  <si>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</si>
  <si>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</si>
  <si>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</si>
  <si>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</si>
  <si>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</si>
  <si>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</si>
  <si>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</si>
  <si>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</si>
  <si>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</si>
  <si>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</si>
  <si>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</si>
  <si>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</si>
  <si>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</si>
  <si>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</si>
  <si>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</si>
  <si>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</si>
  <si>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</si>
  <si>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</si>
  <si>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</si>
  <si>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</si>
  <si>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</si>
  <si>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</si>
  <si>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</si>
  <si>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</si>
  <si>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</si>
  <si>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</si>
  <si>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</si>
  <si>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</si>
  <si>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</si>
  <si>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</si>
  <si>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</si>
  <si>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</si>
  <si>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</si>
  <si>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</si>
  <si>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</si>
  <si>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</si>
  <si>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</si>
  <si>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</si>
  <si>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</si>
  <si>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</si>
  <si>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</si>
  <si>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</si>
  <si>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</si>
  <si>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</si>
  <si>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</si>
  <si>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</si>
  <si>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</si>
  <si>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</si>
  <si>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</si>
  <si>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</si>
  <si>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</si>
  <si>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</si>
  <si>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</si>
  <si>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</si>
  <si>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</si>
  <si>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</si>
  <si>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</si>
  <si>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</si>
  <si>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</si>
  <si>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</si>
  <si>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</si>
  <si>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</si>
  <si>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</si>
  <si>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</si>
  <si>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</si>
  <si>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</si>
  <si>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</si>
  <si>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</si>
  <si>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</si>
  <si>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</si>
  <si>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</si>
  <si>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</si>
  <si>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</si>
  <si>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</si>
  <si>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</si>
  <si>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</si>
  <si>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</si>
  <si>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</si>
  <si>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</si>
  <si>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</si>
  <si>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</si>
  <si>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</si>
  <si>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</si>
  <si>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</si>
  <si>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</si>
  <si>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</si>
  <si>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</si>
  <si>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</si>
  <si>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</si>
  <si>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</si>
  <si>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</si>
  <si>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</si>
  <si>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</si>
  <si>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</si>
  <si>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</si>
  <si>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</si>
  <si>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</si>
  <si>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</si>
  <si>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</si>
  <si>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</si>
  <si>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</si>
  <si>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</si>
  <si>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</si>
  <si>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</si>
  <si>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</si>
  <si>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</si>
  <si>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</si>
  <si>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</si>
  <si>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</si>
  <si>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</si>
  <si>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</si>
  <si>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</si>
  <si>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</si>
  <si>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</si>
  <si>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</si>
  <si>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</si>
  <si>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</si>
  <si>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</si>
  <si>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</si>
  <si>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</si>
  <si>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</si>
  <si>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</si>
  <si>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</si>
  <si>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</si>
  <si>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</si>
  <si>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</si>
  <si>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</si>
  <si>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</si>
  <si>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</si>
  <si>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</si>
  <si>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</si>
  <si>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</si>
  <si>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</si>
  <si>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</si>
  <si>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</si>
  <si>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</si>
  <si>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</si>
  <si>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</si>
  <si>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</si>
  <si>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</si>
  <si>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</si>
  <si>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</si>
  <si>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</si>
  <si>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</si>
  <si>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</si>
  <si>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</si>
  <si>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</si>
  <si>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</si>
  <si>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</si>
  <si>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</si>
  <si>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</si>
  <si>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</si>
  <si>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</si>
  <si>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</si>
  <si>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</si>
  <si>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</si>
  <si>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</si>
  <si>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</si>
  <si>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</si>
  <si>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</si>
  <si>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</si>
  <si>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</si>
  <si>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</si>
  <si>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</si>
  <si>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</si>
  <si>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</si>
  <si>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</si>
  <si>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</si>
  <si>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</si>
  <si>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</si>
  <si>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</si>
  <si>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</si>
  <si>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</si>
  <si>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</si>
  <si>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</si>
  <si>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</si>
  <si>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</si>
  <si>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</si>
  <si>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</si>
  <si>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</si>
  <si>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</si>
  <si>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</si>
  <si>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</si>
  <si>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</si>
  <si>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</si>
  <si>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</si>
  <si>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</si>
  <si>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</si>
  <si>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</si>
  <si>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</si>
  <si>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</si>
  <si>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</si>
  <si>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</si>
  <si>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</si>
  <si>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</si>
  <si>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</si>
  <si>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</si>
  <si>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</si>
  <si>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</si>
  <si>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</si>
  <si>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</si>
  <si>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</si>
  <si>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</si>
  <si>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</si>
  <si>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</si>
  <si>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</si>
  <si>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</si>
  <si>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</si>
  <si>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</si>
  <si>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</si>
  <si>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</si>
  <si>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</si>
  <si>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</si>
  <si>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</si>
  <si>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</si>
  <si>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</si>
  <si>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</si>
  <si>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</si>
  <si>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</si>
  <si>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</si>
  <si>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</si>
  <si>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</si>
  <si>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</si>
  <si>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</si>
  <si>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</si>
  <si>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</si>
  <si>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</si>
  <si>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</si>
  <si>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</si>
  <si>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</si>
  <si>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</si>
  <si>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</si>
  <si>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</si>
  <si>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</si>
  <si>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</si>
  <si>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</si>
  <si>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</si>
  <si>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</si>
  <si>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</si>
  <si>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</si>
  <si>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</si>
  <si>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</si>
  <si>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</si>
  <si>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</si>
  <si>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</si>
  <si>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</si>
  <si>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</si>
  <si>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</si>
  <si>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</si>
  <si>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</si>
  <si>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</si>
  <si>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</si>
  <si>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</si>
  <si>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</si>
  <si>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</si>
  <si>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</si>
  <si>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</si>
  <si>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</si>
  <si>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</si>
  <si>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</si>
  <si>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</si>
  <si>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</si>
  <si>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</si>
  <si>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</si>
  <si>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</si>
  <si>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</si>
  <si>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</si>
  <si>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</si>
  <si>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</si>
  <si>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</si>
  <si>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</si>
  <si>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</si>
  <si>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</si>
  <si>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</si>
  <si>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</si>
  <si>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</si>
  <si>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</si>
  <si>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</si>
  <si>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</si>
  <si>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</si>
  <si>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</si>
  <si>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</si>
  <si>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</si>
  <si>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</si>
  <si>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</si>
  <si>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</si>
  <si>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</si>
  <si>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</si>
  <si>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</si>
  <si>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</si>
  <si>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</si>
  <si>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</si>
  <si>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</si>
  <si>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</si>
  <si>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</si>
  <si>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</si>
  <si>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</si>
  <si>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</si>
  <si>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</si>
  <si>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</si>
  <si>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</si>
  <si>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</si>
  <si>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</si>
  <si>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</si>
  <si>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</si>
  <si>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</si>
  <si>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</si>
  <si>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</si>
  <si>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</si>
  <si>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</si>
  <si>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</si>
  <si>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</si>
  <si>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</si>
  <si>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</si>
  <si>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</si>
  <si>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</si>
  <si>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</si>
  <si>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</si>
  <si>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</si>
  <si>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</si>
  <si>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</si>
  <si>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</si>
  <si>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</si>
  <si>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</si>
  <si>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</si>
  <si>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</si>
  <si>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</si>
  <si>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</si>
  <si>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</si>
  <si>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</si>
  <si>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</si>
  <si>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</si>
  <si>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</si>
  <si>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</si>
  <si>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</si>
  <si>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</si>
  <si>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</si>
  <si>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</si>
  <si>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</si>
  <si>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</si>
  <si>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</si>
  <si>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</si>
  <si>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</si>
  <si>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</si>
  <si>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</si>
  <si>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</si>
  <si>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</si>
  <si>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</si>
  <si>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</si>
  <si>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</si>
  <si>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</si>
  <si>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</si>
  <si>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</si>
  <si>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</si>
  <si>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</si>
  <si>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</si>
  <si>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</si>
  <si>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</si>
  <si>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</si>
  <si>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</si>
  <si>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</si>
  <si>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</si>
  <si>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</si>
  <si>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</si>
  <si>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</si>
  <si>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</si>
  <si>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</si>
  <si>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</si>
  <si>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</si>
  <si>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</si>
  <si>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</si>
  <si>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</si>
  <si>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</si>
  <si>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</si>
  <si>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</si>
  <si>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</si>
  <si>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</si>
  <si>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</si>
  <si>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</si>
  <si>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</si>
  <si>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</si>
  <si>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</si>
  <si>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</si>
  <si>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</si>
  <si>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</si>
  <si>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</si>
  <si>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</si>
  <si>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</si>
  <si>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</si>
  <si>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</si>
  <si>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</si>
  <si>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</si>
  <si>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</si>
  <si>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</si>
  <si>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</si>
  <si>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</si>
  <si>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</si>
  <si>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</si>
  <si>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</si>
  <si>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</si>
  <si>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</si>
  <si>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</si>
  <si>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</si>
  <si>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</si>
  <si>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</si>
  <si>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</si>
  <si>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</si>
  <si>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</si>
  <si>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</si>
  <si>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</si>
  <si>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</si>
  <si>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</si>
  <si>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</si>
  <si>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</si>
  <si>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</si>
  <si>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</si>
  <si>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</si>
  <si>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</si>
  <si>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</si>
  <si>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</si>
  <si>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</si>
  <si>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</si>
  <si>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</si>
  <si>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</si>
  <si>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</si>
  <si>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</si>
  <si>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</si>
  <si>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</si>
  <si>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</si>
  <si>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</si>
  <si>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</si>
  <si>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</si>
  <si>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</si>
  <si>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</si>
  <si>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</si>
  <si>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</si>
  <si>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</si>
  <si>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</si>
  <si>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</si>
  <si>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</si>
  <si>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</si>
  <si>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</si>
  <si>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</si>
  <si>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</si>
  <si>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</si>
  <si>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</si>
  <si>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</si>
  <si>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</si>
  <si>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</si>
  <si>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</si>
  <si>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</si>
  <si>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</si>
  <si>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</si>
  <si>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</si>
  <si>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</si>
  <si>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</si>
  <si>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</si>
  <si>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</si>
  <si>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</si>
  <si>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</si>
  <si>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</si>
  <si>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</si>
  <si>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</si>
  <si>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</si>
  <si>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</si>
  <si>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</si>
  <si>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</si>
  <si>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</si>
  <si>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</si>
  <si>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</si>
  <si>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</si>
  <si>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</si>
  <si>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</si>
  <si>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</si>
  <si>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</si>
  <si>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</si>
  <si>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</si>
  <si>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</si>
  <si>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</si>
  <si>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</si>
  <si>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</si>
  <si>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</si>
  <si>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</si>
  <si>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</si>
  <si>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</si>
  <si>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</si>
  <si>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</si>
  <si>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</si>
  <si>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</si>
  <si>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</si>
  <si>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</si>
  <si>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</si>
  <si>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</si>
  <si>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</si>
  <si>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</si>
  <si>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</si>
  <si>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</si>
  <si>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</si>
  <si>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</si>
  <si>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</si>
  <si>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</si>
  <si>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</si>
  <si>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</si>
  <si>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</si>
  <si>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</si>
  <si>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</si>
  <si>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</si>
  <si>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</si>
  <si>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</si>
  <si>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</si>
  <si>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</si>
  <si>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</si>
  <si>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</si>
  <si>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</si>
  <si>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</si>
  <si>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</si>
  <si>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</si>
  <si>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</si>
  <si>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</si>
  <si>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</si>
  <si>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</si>
  <si>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</si>
  <si>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</si>
  <si>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</si>
  <si>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</si>
  <si>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</si>
  <si>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</si>
  <si>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</si>
  <si>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</si>
  <si>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</si>
  <si>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</si>
  <si>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</si>
  <si>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</si>
  <si>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</si>
  <si>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</si>
  <si>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</si>
  <si>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</si>
  <si>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</si>
  <si>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</si>
  <si>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</si>
  <si>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</si>
  <si>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</si>
  <si>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</si>
  <si>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</si>
  <si>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</si>
  <si>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</si>
  <si>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</si>
  <si>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</si>
  <si>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</si>
  <si>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</si>
  <si>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</si>
  <si>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</si>
  <si>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</si>
  <si>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</si>
  <si>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</si>
  <si>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</si>
  <si>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</si>
  <si>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</si>
  <si>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</si>
  <si>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</si>
  <si>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</si>
  <si>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</si>
  <si>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</si>
  <si>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</si>
  <si>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</si>
  <si>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</si>
  <si>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</si>
  <si>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</si>
  <si>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</si>
  <si>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</si>
  <si>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</si>
  <si>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</si>
  <si>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</si>
  <si>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</si>
  <si>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</si>
  <si>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</si>
  <si>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</si>
  <si>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</si>
  <si>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</si>
  <si>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</si>
  <si>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</si>
  <si>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</si>
  <si>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</si>
  <si>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</si>
  <si>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</si>
  <si>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</si>
  <si>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</si>
  <si>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</si>
  <si>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</si>
  <si>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</si>
  <si>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</si>
  <si>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</si>
  <si>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</si>
  <si>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</si>
  <si>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</si>
  <si>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</si>
  <si>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</si>
  <si>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</si>
  <si>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</si>
  <si>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</si>
  <si>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</si>
  <si>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</si>
  <si>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</si>
  <si>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</si>
  <si>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</si>
  <si>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</si>
  <si>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</si>
  <si>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</si>
  <si>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</si>
  <si>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</si>
  <si>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</si>
  <si>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</si>
  <si>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</si>
  <si>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</si>
  <si>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</si>
  <si>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</si>
  <si>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</si>
  <si>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</si>
  <si>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</si>
  <si>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</si>
  <si>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</si>
  <si>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</si>
  <si>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</si>
  <si>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</si>
  <si>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</si>
  <si>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</si>
  <si>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</si>
  <si>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</si>
  <si>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</si>
  <si>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</si>
  <si>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</si>
  <si>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</si>
  <si>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</si>
  <si>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</si>
  <si>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</si>
  <si>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</si>
  <si>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</si>
  <si>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</si>
  <si>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</si>
  <si>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</si>
  <si>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</si>
  <si>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</si>
  <si>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</si>
  <si>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</si>
  <si>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</si>
  <si>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</si>
  <si>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</si>
  <si>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</si>
  <si>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</si>
  <si>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</si>
  <si>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</si>
  <si>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</si>
  <si>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</si>
  <si>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</si>
  <si>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</si>
  <si>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</si>
  <si>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</si>
  <si>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</si>
  <si>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</si>
  <si>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</si>
  <si>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</si>
  <si>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</si>
  <si>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</si>
  <si>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</si>
  <si>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</si>
  <si>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</si>
  <si>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</si>
  <si>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</si>
  <si>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</si>
  <si>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</si>
  <si>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</si>
  <si>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</si>
  <si>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</si>
  <si>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</si>
  <si>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</si>
  <si>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</si>
  <si>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</si>
  <si>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</si>
  <si>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</si>
  <si>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</si>
  <si>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</si>
  <si>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</si>
  <si>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</si>
  <si>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</si>
  <si>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</si>
  <si>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</si>
  <si>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</si>
  <si>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</si>
  <si>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</si>
  <si>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</si>
  <si>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</si>
  <si>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</si>
  <si>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</si>
  <si>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</si>
  <si>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</si>
  <si>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</si>
  <si>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</si>
  <si>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</si>
  <si>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</si>
  <si>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</si>
  <si>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</si>
  <si>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</si>
  <si>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</si>
  <si>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</si>
  <si>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</si>
  <si>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</si>
  <si>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</si>
  <si>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</si>
  <si>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</si>
  <si>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</si>
  <si>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</si>
  <si>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</si>
  <si>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</si>
  <si>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</si>
  <si>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</si>
  <si>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</si>
  <si>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</si>
  <si>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</si>
  <si>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</si>
  <si>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</si>
  <si>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</si>
  <si>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</si>
  <si>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</si>
  <si>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</si>
  <si>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</si>
  <si>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</si>
  <si>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</si>
  <si>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</si>
  <si>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</si>
  <si>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</si>
  <si>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</si>
  <si>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</si>
  <si>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</si>
  <si>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</si>
  <si>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</si>
  <si>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</si>
  <si>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</si>
  <si>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</si>
  <si>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</si>
  <si>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</si>
  <si>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</si>
  <si>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</si>
  <si>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</si>
  <si>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</si>
  <si>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</si>
  <si>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</si>
  <si>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</si>
  <si>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</si>
  <si>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</si>
  <si>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</si>
  <si>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</si>
  <si>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</si>
  <si>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</si>
  <si>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</si>
  <si>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</si>
  <si>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</si>
  <si>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</si>
  <si>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</si>
  <si>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</si>
  <si>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</si>
  <si>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</si>
  <si>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</si>
  <si>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</si>
  <si>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</si>
  <si>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</si>
  <si>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</si>
  <si>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</si>
  <si>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</si>
  <si>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</si>
  <si>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</si>
  <si>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</si>
  <si>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</si>
  <si>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</si>
  <si>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</si>
  <si>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</si>
  <si>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</si>
  <si>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</si>
  <si>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</si>
  <si>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</si>
  <si>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</si>
  <si>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</si>
  <si>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</si>
  <si>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</si>
  <si>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</si>
  <si>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</si>
  <si>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</si>
  <si>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</si>
  <si>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</si>
  <si>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</si>
  <si>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</si>
  <si>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</si>
  <si>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</si>
  <si>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</si>
  <si>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</si>
  <si>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</si>
  <si>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</si>
  <si>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</si>
  <si>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</si>
  <si>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</si>
  <si>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</si>
  <si>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</si>
  <si>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</si>
  <si>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</si>
  <si>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</si>
  <si>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</si>
  <si>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</si>
  <si>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</si>
  <si>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</si>
  <si>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</si>
  <si>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</si>
  <si>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</si>
  <si>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</si>
  <si>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</si>
  <si>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</si>
  <si>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</si>
  <si>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</si>
  <si>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</si>
  <si>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</si>
  <si>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</si>
  <si>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</si>
  <si>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</si>
  <si>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</si>
  <si>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</si>
  <si>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</si>
  <si>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</si>
  <si>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</si>
  <si>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</si>
  <si>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</si>
  <si>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</si>
  <si>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</si>
  <si>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</si>
  <si>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</si>
  <si>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</si>
  <si>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</si>
  <si>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</si>
  <si>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</si>
  <si>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</si>
  <si>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</si>
  <si>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</si>
  <si>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</si>
  <si>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</si>
  <si>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</si>
  <si>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</si>
  <si>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</si>
  <si>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</si>
  <si>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</si>
  <si>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</si>
  <si>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</si>
  <si>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</si>
  <si>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</si>
  <si>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</si>
  <si>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</si>
  <si>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</si>
  <si>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</si>
  <si>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</si>
  <si>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</si>
  <si>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</si>
  <si>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</si>
  <si>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</si>
  <si>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</si>
  <si>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</si>
  <si>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</si>
  <si>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</si>
  <si>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</si>
  <si>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</si>
  <si>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</si>
  <si>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</si>
  <si>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</si>
  <si>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</si>
  <si>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</si>
  <si>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</si>
  <si>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</si>
  <si>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</si>
  <si>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</si>
  <si>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</si>
  <si>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</si>
  <si>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</si>
  <si>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</si>
  <si>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</si>
  <si>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</si>
  <si>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</si>
  <si>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</si>
  <si>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</si>
  <si>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</si>
  <si>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</si>
  <si>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</si>
  <si>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</si>
  <si>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</si>
  <si>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</si>
  <si>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</si>
  <si>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</si>
  <si>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</si>
  <si>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</si>
  <si>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</si>
  <si>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</si>
  <si>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</si>
  <si>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</si>
  <si>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</si>
  <si>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</si>
  <si>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</si>
  <si>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</si>
  <si>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</si>
  <si>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</si>
  <si>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</si>
  <si>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</si>
  <si>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</si>
  <si>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</si>
  <si>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</si>
  <si>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</si>
  <si>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</si>
  <si>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</si>
  <si>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</si>
  <si>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</si>
  <si>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</si>
  <si>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</si>
  <si>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</si>
  <si>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</si>
  <si>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</si>
  <si>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</si>
  <si>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</si>
  <si>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</si>
  <si>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</si>
  <si>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</si>
  <si>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</si>
  <si>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</si>
  <si>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</si>
  <si>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</si>
  <si>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</si>
  <si>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</si>
  <si>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</si>
  <si>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</si>
  <si>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</si>
  <si>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</si>
  <si>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</si>
  <si>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</si>
  <si>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</si>
  <si>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</si>
  <si>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</si>
  <si>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</si>
  <si>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</si>
  <si>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</si>
  <si>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</si>
  <si>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</si>
  <si>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</si>
  <si>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</si>
  <si>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</si>
  <si>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</si>
  <si>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</si>
  <si>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</si>
  <si>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</si>
  <si>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</si>
  <si>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</si>
  <si>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</si>
  <si>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</si>
  <si>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</si>
  <si>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</si>
  <si>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</si>
  <si>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</si>
  <si>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</si>
  <si>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</si>
  <si>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</si>
  <si>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</si>
  <si>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</si>
  <si>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</si>
  <si>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</si>
  <si>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</si>
  <si>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</si>
  <si>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</si>
  <si>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</si>
  <si>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</si>
  <si>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</si>
  <si>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</si>
  <si>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</si>
  <si>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</si>
  <si>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</si>
  <si>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</si>
  <si>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</si>
  <si>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</si>
  <si>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</si>
  <si>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</si>
  <si>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</si>
  <si>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</si>
  <si>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</si>
  <si>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</si>
  <si>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</si>
  <si>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</si>
  <si>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</si>
  <si>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</si>
  <si>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</si>
  <si>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</si>
  <si>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</si>
  <si>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</si>
  <si>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</si>
  <si>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</si>
  <si>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</si>
  <si>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</si>
  <si>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</si>
  <si>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</si>
  <si>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</si>
  <si>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</si>
  <si>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</si>
  <si>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</si>
  <si>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</si>
  <si>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</si>
  <si>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</si>
  <si>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</si>
  <si>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</si>
  <si>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</si>
  <si>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</si>
  <si>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</si>
  <si>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</si>
  <si>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</si>
  <si>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</si>
  <si>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</si>
  <si>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</si>
  <si>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</si>
  <si>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</si>
  <si>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</si>
  <si>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</si>
  <si>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</si>
  <si>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</si>
  <si>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</si>
  <si>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</si>
  <si>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</si>
  <si>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</si>
  <si>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</si>
  <si>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</si>
  <si>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</si>
  <si>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</si>
  <si>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</si>
  <si>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</si>
  <si>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</si>
  <si>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</si>
  <si>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</si>
  <si>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</si>
  <si>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</si>
  <si>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</si>
  <si>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</si>
  <si>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</si>
  <si>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</si>
  <si>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</si>
  <si>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</si>
  <si>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</si>
  <si>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</si>
  <si>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</si>
  <si>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</si>
  <si>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</si>
  <si>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</si>
  <si>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</si>
  <si>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</si>
  <si>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</si>
  <si>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</si>
  <si>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</si>
  <si>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</si>
  <si>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</si>
  <si>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</si>
  <si>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</si>
  <si>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</si>
  <si>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</si>
  <si>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</si>
  <si>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</si>
  <si>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</si>
  <si>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</si>
  <si>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</si>
  <si>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</si>
  <si>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</si>
  <si>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</si>
  <si>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</si>
  <si>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</si>
  <si>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</si>
  <si>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</si>
  <si>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</si>
  <si>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</si>
  <si>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</si>
  <si>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</si>
  <si>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</si>
  <si>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</si>
  <si>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</si>
  <si>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</si>
  <si>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</si>
  <si>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</si>
  <si>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</si>
  <si>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</si>
  <si>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</si>
  <si>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</si>
  <si>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</si>
  <si>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</si>
  <si>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</si>
  <si>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</si>
  <si>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</si>
  <si>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</si>
  <si>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</si>
  <si>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</si>
  <si>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</si>
  <si>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</si>
  <si>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</si>
  <si>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</si>
  <si>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</si>
  <si>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</si>
  <si>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</si>
  <si>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</si>
  <si>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</si>
  <si>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</si>
  <si>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</si>
  <si>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</si>
  <si>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</si>
  <si>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</si>
  <si>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</si>
  <si>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</si>
  <si>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</si>
  <si>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</si>
  <si>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</si>
  <si>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</si>
  <si>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</si>
  <si>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</si>
  <si>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</si>
  <si>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</si>
  <si>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</si>
  <si>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</si>
  <si>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</si>
  <si>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</si>
  <si>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</si>
  <si>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</si>
  <si>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</si>
  <si>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</si>
  <si>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</si>
  <si>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</si>
  <si>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</si>
  <si>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</si>
  <si>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</si>
  <si>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</si>
  <si>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</si>
  <si>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</si>
  <si>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</si>
  <si>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</si>
  <si>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</si>
  <si>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</si>
  <si>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</si>
  <si>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</si>
  <si>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</si>
  <si>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</si>
  <si>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</si>
  <si>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</si>
  <si>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</si>
  <si>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</si>
  <si>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</si>
  <si>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</si>
  <si>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</si>
  <si>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</si>
  <si>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</si>
  <si>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</si>
  <si>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</si>
  <si>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</si>
  <si>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</si>
  <si>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</si>
  <si>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</si>
  <si>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</si>
  <si>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</si>
  <si>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</si>
  <si>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</si>
  <si>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</si>
  <si>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</si>
  <si>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</si>
  <si>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</si>
  <si>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</si>
  <si>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</si>
  <si>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</si>
  <si>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</si>
  <si>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</si>
  <si>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</si>
  <si>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</si>
  <si>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</si>
  <si>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</si>
  <si>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</si>
  <si>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</si>
  <si>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</si>
  <si>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</si>
  <si>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</si>
  <si>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</si>
  <si>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</si>
  <si>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</si>
  <si>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</si>
  <si>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</si>
  <si>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</si>
  <si>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</si>
  <si>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</si>
  <si>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</si>
  <si>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</si>
  <si>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</si>
  <si>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</si>
  <si>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</si>
  <si>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</si>
  <si>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</si>
  <si>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</si>
  <si>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</si>
  <si>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</si>
  <si>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</si>
  <si>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</si>
  <si>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</si>
  <si>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</si>
  <si>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</si>
  <si>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</si>
  <si>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</si>
  <si>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</si>
  <si>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</si>
  <si>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</si>
  <si>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</si>
  <si>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</si>
  <si>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</si>
  <si>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</si>
  <si>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</si>
  <si>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</si>
  <si>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</si>
  <si>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</si>
  <si>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</si>
  <si>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</si>
  <si>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</si>
  <si>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</si>
  <si>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</si>
  <si>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</si>
  <si>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</si>
  <si>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</si>
  <si>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</si>
  <si>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</si>
  <si>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</si>
  <si>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</si>
  <si>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</si>
  <si>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</si>
  <si>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</si>
  <si>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</si>
  <si>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</si>
  <si>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</si>
  <si>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</si>
  <si>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</si>
  <si>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</si>
  <si>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</si>
  <si>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</si>
  <si>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</si>
  <si>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</si>
  <si>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</si>
  <si>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</si>
  <si>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</si>
  <si>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</si>
  <si>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</si>
  <si>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</si>
  <si>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</si>
  <si>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</si>
  <si>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</si>
  <si>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</si>
  <si>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</si>
  <si>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</si>
  <si>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</si>
  <si>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</si>
  <si>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</si>
  <si>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</si>
  <si>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</si>
  <si>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</si>
  <si>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</si>
  <si>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</si>
  <si>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</si>
  <si>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</si>
  <si>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</si>
  <si>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</si>
  <si>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</si>
  <si>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</si>
  <si>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</si>
  <si>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</si>
  <si>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</si>
  <si>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</si>
  <si>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</si>
  <si>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</si>
  <si>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</si>
  <si>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</si>
  <si>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</si>
  <si>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</si>
  <si>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</si>
  <si>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</si>
  <si>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</si>
  <si>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</si>
  <si>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</si>
  <si>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</si>
  <si>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</si>
  <si>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</si>
  <si>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</si>
  <si>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</si>
  <si>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</si>
  <si>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</si>
  <si>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</si>
  <si>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</si>
  <si>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</si>
  <si>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</si>
  <si>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</si>
  <si>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</si>
  <si>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</si>
  <si>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</si>
  <si>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</si>
  <si>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</si>
  <si>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</si>
  <si>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</si>
  <si>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</si>
  <si>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</si>
  <si>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</si>
  <si>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</si>
  <si>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</si>
  <si>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</si>
  <si>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</si>
  <si>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</si>
  <si>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</si>
  <si>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</si>
  <si>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</si>
  <si>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</si>
  <si>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</si>
  <si>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</si>
  <si>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</si>
  <si>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</si>
  <si>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</si>
  <si>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</si>
  <si>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</si>
  <si>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</si>
  <si>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</si>
  <si>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</si>
  <si>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</si>
  <si>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</si>
  <si>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</si>
  <si>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</si>
  <si>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</si>
  <si>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</si>
  <si>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</si>
  <si>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</si>
  <si>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</si>
  <si>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</si>
  <si>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</si>
  <si>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</si>
  <si>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</si>
  <si>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</si>
  <si>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</si>
  <si>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</si>
  <si>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</si>
  <si>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</si>
  <si>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</si>
  <si>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</si>
  <si>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</si>
  <si>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</si>
  <si>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</si>
  <si>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</si>
  <si>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</si>
  <si>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</si>
  <si>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</si>
  <si>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</si>
  <si>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</si>
  <si>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</si>
  <si>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</si>
  <si>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</si>
  <si>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</si>
  <si>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</si>
  <si>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</si>
  <si>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</si>
  <si>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</si>
  <si>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</si>
  <si>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</si>
  <si>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</si>
  <si>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</si>
  <si>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</si>
  <si>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</si>
  <si>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</si>
  <si>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</si>
  <si>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</si>
  <si>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</si>
  <si>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</si>
  <si>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</si>
  <si>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</si>
  <si>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</si>
  <si>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</si>
  <si>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</si>
  <si>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</si>
  <si>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</si>
  <si>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</si>
  <si>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</si>
  <si>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</si>
  <si>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</si>
  <si>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</si>
  <si>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</si>
  <si>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</si>
  <si>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</si>
  <si>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</si>
  <si>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</si>
  <si>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</si>
  <si>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</si>
  <si>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</si>
  <si>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</si>
  <si>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</si>
  <si>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</si>
  <si>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</si>
  <si>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</si>
  <si>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</si>
  <si>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</si>
  <si>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</si>
  <si>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</si>
  <si>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</si>
  <si>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</si>
  <si>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</si>
  <si>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</si>
  <si>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</si>
  <si>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</si>
  <si>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</si>
  <si>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</si>
  <si>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</si>
  <si>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</si>
  <si>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</si>
  <si>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</si>
  <si>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</si>
  <si>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</si>
  <si>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</si>
  <si>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</si>
  <si>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</si>
  <si>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</si>
  <si>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</si>
  <si>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</si>
  <si>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</si>
  <si>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</si>
  <si>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</si>
  <si>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</si>
  <si>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</si>
  <si>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</si>
  <si>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</si>
  <si>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</si>
  <si>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</si>
  <si>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</si>
  <si>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</si>
  <si>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</si>
  <si>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</si>
  <si>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</si>
  <si>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</si>
  <si>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</si>
  <si>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</si>
  <si>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</si>
  <si>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</si>
  <si>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</si>
  <si>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</si>
  <si>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</si>
  <si>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</si>
  <si>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</si>
  <si>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</si>
  <si>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</si>
  <si>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</si>
  <si>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</si>
  <si>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</si>
  <si>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</si>
  <si>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</si>
  <si>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</si>
  <si>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</si>
  <si>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</si>
  <si>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</si>
  <si>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</si>
  <si>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</si>
  <si>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</si>
  <si>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</si>
  <si>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</si>
  <si>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</si>
  <si>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</si>
  <si>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</si>
  <si>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</si>
  <si>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</si>
  <si>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</si>
  <si>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</si>
  <si>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</si>
  <si>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</si>
  <si>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</si>
  <si>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</si>
  <si>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</si>
  <si>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</si>
  <si>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</si>
  <si>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</si>
  <si>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</si>
  <si>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</si>
  <si>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</si>
  <si>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</si>
  <si>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</si>
  <si>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</si>
  <si>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</si>
  <si>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</si>
  <si>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</si>
  <si>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</si>
  <si>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</si>
  <si>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</si>
  <si>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</si>
  <si>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</si>
  <si>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</si>
  <si>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</si>
  <si>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</si>
  <si>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</si>
  <si>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</si>
  <si>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</si>
  <si>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</si>
  <si>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</si>
  <si>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</si>
  <si>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</si>
  <si>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</si>
  <si>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</si>
  <si>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</si>
  <si>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</si>
  <si>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</si>
  <si>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</si>
  <si>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</si>
  <si>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</si>
  <si>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</si>
  <si>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</si>
  <si>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</si>
  <si>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</si>
  <si>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</si>
  <si>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</si>
  <si>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</si>
  <si>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</si>
  <si>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</si>
  <si>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</si>
  <si>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</si>
  <si>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</si>
  <si>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</si>
  <si>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</si>
  <si>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</si>
  <si>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</si>
  <si>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</si>
  <si>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</si>
  <si>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</si>
  <si>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</si>
  <si>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</si>
  <si>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</si>
  <si>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</si>
  <si>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</si>
  <si>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</si>
  <si>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</si>
  <si>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</si>
  <si>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</si>
  <si>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</si>
  <si>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</si>
  <si>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</si>
  <si>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</si>
  <si>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</si>
  <si>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</si>
  <si>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</si>
  <si>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</si>
  <si>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</si>
  <si>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</si>
  <si>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</si>
  <si>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</si>
  <si>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</si>
  <si>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</si>
  <si>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</si>
  <si>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</si>
  <si>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</si>
  <si>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</si>
  <si>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</si>
  <si>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</si>
  <si>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</si>
  <si>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</si>
  <si>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</si>
  <si>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</si>
  <si>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</si>
  <si>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</si>
  <si>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</si>
  <si>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</si>
  <si>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</si>
  <si>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</si>
  <si>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</si>
  <si>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</si>
  <si>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</si>
  <si>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</si>
  <si>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</si>
  <si>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</si>
  <si>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</si>
  <si>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</si>
  <si>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</si>
  <si>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</si>
  <si>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</si>
  <si>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</si>
  <si>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</si>
  <si>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</si>
  <si>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</si>
  <si>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</si>
  <si>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</si>
  <si>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</si>
  <si>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</si>
  <si>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</si>
  <si>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</si>
  <si>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</si>
  <si>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</si>
  <si>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</si>
  <si>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</si>
  <si>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</si>
  <si>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</si>
  <si>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</si>
  <si>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</si>
  <si>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</si>
  <si>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</si>
  <si>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</si>
  <si>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</si>
  <si>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</si>
  <si>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</si>
  <si>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</si>
  <si>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</si>
  <si>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</si>
  <si>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</si>
  <si>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</si>
  <si>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</si>
  <si>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</si>
  <si>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</si>
  <si>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</si>
  <si>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</si>
  <si>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</si>
  <si>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</si>
  <si>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</si>
  <si>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</si>
  <si>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</si>
  <si>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</si>
  <si>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</si>
  <si>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</si>
  <si>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</si>
  <si>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</si>
  <si>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</si>
  <si>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</si>
  <si>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</si>
  <si>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</si>
  <si>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</si>
  <si>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</si>
  <si>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</si>
  <si>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</si>
  <si>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</si>
  <si>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</si>
  <si>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</si>
  <si>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</si>
  <si>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</si>
  <si>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</si>
  <si>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</si>
  <si>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</si>
  <si>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</si>
  <si>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</si>
  <si>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</si>
  <si>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</si>
  <si>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</si>
  <si>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</si>
  <si>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</si>
  <si>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</si>
  <si>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</si>
  <si>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</si>
  <si>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</si>
  <si>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</si>
  <si>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</si>
  <si>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</si>
  <si>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</si>
  <si>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</si>
  <si>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</si>
  <si>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</si>
  <si>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</si>
  <si>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</si>
  <si>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</si>
  <si>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</si>
  <si>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</si>
  <si>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</si>
  <si>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</si>
  <si>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</si>
  <si>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</si>
  <si>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</si>
  <si>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</si>
  <si>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</si>
  <si>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</si>
  <si>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</si>
  <si>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</si>
  <si>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</si>
  <si>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</si>
  <si>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</si>
  <si>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</si>
  <si>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</si>
  <si>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</si>
  <si>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</si>
  <si>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</si>
  <si>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</si>
  <si>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</si>
  <si>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</si>
  <si>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</si>
  <si>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</si>
  <si>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</si>
  <si>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</si>
  <si>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</si>
  <si>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</si>
  <si>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</si>
  <si>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</si>
  <si>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</si>
  <si>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</si>
  <si>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</si>
  <si>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</si>
  <si>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</si>
  <si>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</si>
  <si>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</si>
  <si>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</si>
  <si>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</si>
  <si>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</si>
  <si>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</si>
  <si>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</si>
  <si>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</si>
  <si>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</si>
  <si>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</si>
  <si>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</si>
  <si>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</si>
  <si>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</si>
  <si>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</si>
  <si>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</si>
  <si>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</si>
  <si>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</si>
  <si>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</si>
  <si>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</si>
  <si>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</si>
  <si>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</si>
  <si>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</si>
  <si>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</si>
  <si>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</si>
  <si>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</si>
  <si>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</si>
  <si>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</si>
  <si>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</si>
  <si>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</si>
  <si>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</si>
  <si>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</si>
  <si>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</si>
  <si>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</si>
  <si>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</si>
  <si>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</si>
  <si>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</si>
  <si>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</si>
  <si>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</si>
  <si>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</si>
  <si>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</si>
  <si>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</si>
  <si>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</si>
  <si>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</si>
  <si>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</si>
  <si>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</si>
  <si>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</si>
  <si>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</si>
  <si>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</si>
  <si>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</si>
  <si>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</si>
  <si>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</si>
  <si>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</si>
  <si>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</si>
  <si>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</si>
  <si>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</si>
  <si>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</si>
  <si>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</si>
  <si>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</si>
  <si>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</si>
  <si>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</si>
  <si>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</si>
  <si>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</si>
  <si>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</si>
  <si>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</si>
  <si>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</si>
  <si>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</si>
  <si>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</si>
  <si>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</si>
  <si>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</si>
  <si>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</si>
  <si>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</si>
  <si>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</si>
  <si>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</si>
  <si>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</si>
  <si>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</si>
  <si>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</si>
  <si>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</si>
  <si>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</si>
  <si>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</si>
  <si>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</si>
  <si>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</si>
  <si>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</si>
  <si>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</si>
  <si>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</si>
  <si>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</si>
  <si>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</si>
  <si>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</si>
  <si>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</si>
  <si>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</si>
  <si>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</si>
  <si>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</si>
  <si>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</si>
  <si>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</si>
  <si>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</si>
  <si>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</si>
  <si>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</si>
  <si>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</si>
  <si>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</si>
  <si>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</si>
  <si>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</si>
  <si>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</si>
  <si>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</si>
  <si>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</si>
  <si>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</si>
  <si>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</si>
  <si>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</si>
  <si>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</si>
  <si>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</si>
  <si>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</si>
  <si>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</si>
  <si>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</si>
  <si>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</si>
  <si>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</si>
  <si>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</si>
  <si>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</si>
  <si>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</si>
  <si>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</si>
  <si>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</si>
  <si>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</si>
  <si>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</si>
  <si>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</si>
  <si>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</si>
  <si>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</si>
  <si>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</si>
  <si>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</si>
  <si>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</si>
  <si>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</si>
  <si>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</si>
  <si>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</si>
  <si>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</si>
  <si>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</si>
  <si>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</si>
  <si>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</si>
  <si>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</si>
  <si>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</si>
  <si>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</si>
  <si>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</si>
  <si>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</si>
  <si>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</si>
  <si>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</si>
  <si>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</si>
  <si>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</si>
  <si>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</si>
  <si>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</si>
  <si>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</si>
  <si>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</si>
  <si>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</si>
  <si>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</si>
  <si>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</si>
  <si>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</si>
  <si>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</si>
  <si>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</si>
  <si>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</si>
  <si>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</si>
  <si>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</si>
  <si>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</si>
  <si>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</si>
  <si>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</si>
  <si>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</si>
  <si>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</si>
  <si>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</si>
  <si>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</si>
  <si>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</si>
  <si>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</si>
  <si>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</si>
  <si>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</si>
  <si>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</si>
  <si>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</si>
  <si>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</si>
  <si>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</si>
  <si>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</si>
  <si>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</si>
  <si>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</si>
  <si>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</si>
  <si>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</si>
  <si>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</si>
  <si>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</si>
  <si>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</si>
  <si>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</si>
  <si>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</si>
  <si>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</si>
  <si>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</si>
  <si>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</si>
  <si>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</si>
  <si>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</si>
  <si>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</si>
  <si>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</si>
  <si>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</si>
  <si>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</si>
  <si>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</si>
  <si>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</si>
  <si>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</si>
  <si>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</si>
  <si>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</si>
  <si>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</si>
  <si>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</si>
  <si>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</si>
  <si>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</si>
  <si>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</si>
  <si>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</si>
  <si>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</si>
  <si>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</si>
  <si>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</si>
  <si>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</si>
  <si>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</si>
  <si>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</si>
  <si>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</si>
  <si>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</si>
  <si>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</si>
  <si>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</si>
  <si>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</si>
  <si>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</si>
  <si>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</si>
  <si>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</si>
  <si>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</si>
  <si>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</si>
  <si>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</si>
  <si>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</si>
  <si>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</si>
  <si>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</si>
  <si>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</si>
  <si>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</si>
  <si>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</si>
  <si>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</si>
  <si>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</si>
  <si>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</si>
  <si>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</si>
  <si>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</si>
  <si>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</si>
  <si>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</si>
  <si>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</si>
  <si>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</si>
  <si>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</si>
  <si>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</si>
  <si>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</si>
  <si>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</si>
  <si>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</si>
  <si>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</si>
  <si>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</si>
  <si>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</si>
  <si>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</si>
  <si>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</si>
  <si>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</si>
  <si>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</si>
  <si>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</si>
  <si>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</si>
  <si>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</si>
  <si>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</si>
  <si>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</si>
  <si>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</si>
  <si>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</si>
  <si>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</si>
  <si>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</si>
  <si>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</si>
  <si>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</si>
  <si>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</si>
  <si>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</si>
  <si>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</si>
  <si>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</si>
  <si>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</si>
  <si>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</si>
  <si>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</si>
  <si>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</si>
  <si>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</si>
  <si>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</si>
  <si>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</si>
  <si>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</si>
  <si>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</si>
  <si>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</si>
  <si>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</si>
  <si>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</si>
  <si>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</si>
  <si>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</si>
  <si>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</si>
  <si>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</si>
  <si>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</si>
  <si>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</si>
  <si>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</si>
  <si>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</si>
  <si>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</si>
  <si>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</si>
  <si>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</si>
  <si>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</si>
  <si>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</si>
  <si>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</si>
  <si>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</si>
  <si>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</si>
  <si>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</si>
  <si>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</si>
  <si>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</si>
  <si>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</si>
  <si>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</si>
  <si>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</si>
  <si>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</si>
  <si>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</si>
  <si>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</si>
  <si>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</si>
  <si>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</si>
  <si>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</si>
  <si>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</si>
  <si>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</si>
  <si>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</si>
  <si>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</si>
  <si>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</si>
  <si>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</si>
  <si>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</si>
  <si>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</si>
  <si>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</si>
  <si>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</si>
  <si>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</si>
  <si>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</si>
  <si>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</si>
  <si>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</si>
  <si>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</si>
  <si>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</si>
  <si>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</si>
  <si>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</si>
  <si>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</si>
  <si>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</si>
  <si>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</si>
  <si>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</si>
  <si>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</si>
  <si>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</si>
  <si>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</si>
  <si>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</si>
  <si>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</si>
  <si>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</si>
  <si>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</si>
  <si>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</si>
  <si>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</si>
  <si>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</si>
  <si>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</si>
  <si>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</si>
  <si>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</si>
  <si>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</si>
  <si>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</si>
  <si>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</si>
  <si>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</si>
  <si>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</si>
  <si>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</si>
  <si>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</si>
  <si>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</si>
  <si>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</si>
  <si>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</si>
  <si>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</si>
  <si>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</si>
  <si>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</si>
  <si>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</si>
  <si>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</si>
  <si>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</si>
  <si>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</si>
  <si>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</si>
  <si>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</si>
  <si>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</si>
  <si>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</si>
  <si>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</si>
  <si>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</si>
  <si>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</si>
  <si>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</si>
  <si>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</si>
  <si>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</si>
  <si>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</si>
  <si>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</si>
  <si>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</si>
  <si>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</si>
  <si>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</si>
  <si>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</si>
  <si>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</si>
  <si>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</si>
  <si>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</si>
  <si>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</si>
  <si>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</si>
  <si>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</si>
  <si>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</si>
  <si>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</si>
  <si>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</si>
  <si>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</si>
  <si>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</si>
  <si>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</si>
  <si>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</si>
  <si>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</si>
  <si>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</si>
  <si>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</si>
  <si>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</si>
  <si>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</si>
  <si>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</si>
  <si>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</si>
  <si>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</si>
  <si>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</si>
  <si>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</si>
  <si>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</si>
  <si>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</si>
  <si>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</si>
  <si>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</si>
  <si>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</si>
  <si>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</si>
  <si>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</si>
  <si>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</si>
  <si>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</si>
  <si>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</si>
  <si>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</si>
  <si>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</si>
  <si>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</si>
  <si>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</si>
  <si>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</si>
  <si>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</si>
  <si>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</si>
  <si>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</si>
  <si>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</si>
  <si>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</si>
  <si>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</si>
  <si>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</si>
  <si>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</si>
  <si>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</si>
  <si>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</si>
  <si>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</si>
  <si>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</si>
  <si>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</si>
  <si>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</si>
  <si>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</si>
  <si>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</si>
  <si>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</si>
  <si>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</si>
  <si>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</si>
  <si>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</si>
  <si>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</si>
  <si>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</si>
  <si>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</si>
  <si>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</si>
  <si>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</si>
  <si>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</si>
  <si>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</si>
  <si>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</si>
  <si>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</si>
  <si>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</si>
  <si>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</si>
  <si>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</si>
  <si>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</si>
  <si>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</si>
  <si>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</si>
  <si>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</si>
  <si>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</si>
  <si>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</si>
  <si>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</si>
  <si>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</si>
  <si>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</si>
  <si>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</si>
  <si>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</si>
  <si>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</si>
  <si>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</si>
  <si>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</si>
  <si>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</si>
  <si>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</si>
  <si>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</si>
  <si>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</si>
  <si>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</si>
  <si>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</si>
  <si>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</si>
  <si>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</si>
  <si>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</si>
  <si>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</si>
  <si>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</si>
  <si>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</si>
  <si>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</si>
  <si>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</si>
  <si>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</si>
  <si>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</si>
  <si>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</si>
  <si>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</si>
  <si>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</si>
  <si>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</si>
  <si>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</si>
  <si>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</si>
  <si>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</si>
  <si>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</si>
  <si>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</si>
  <si>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</si>
  <si>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</si>
  <si>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</si>
  <si>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</si>
  <si>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</si>
  <si>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</si>
  <si>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</si>
  <si>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</si>
  <si>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</si>
  <si>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</si>
  <si>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</si>
  <si>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</si>
  <si>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</si>
  <si>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</si>
  <si>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</si>
  <si>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</si>
  <si>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</si>
  <si>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</si>
  <si>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</si>
  <si>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</si>
  <si>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</si>
  <si>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</si>
  <si>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</si>
  <si>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</si>
  <si>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</si>
  <si>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</si>
  <si>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</si>
  <si>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</si>
  <si>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</si>
  <si>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</si>
  <si>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</si>
  <si>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</si>
  <si>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</si>
  <si>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</si>
  <si>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</si>
  <si>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</si>
  <si>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</si>
  <si>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</si>
  <si>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</si>
  <si>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</si>
  <si>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</si>
  <si>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</si>
  <si>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</si>
  <si>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</si>
  <si>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</si>
  <si>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</si>
  <si>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</si>
  <si>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</si>
  <si>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</si>
  <si>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</si>
  <si>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</si>
  <si>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</si>
  <si>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</si>
  <si>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</si>
  <si>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</si>
  <si>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</si>
  <si>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</si>
  <si>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</si>
  <si>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</si>
  <si>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</si>
  <si>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</si>
  <si>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</si>
  <si>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</si>
  <si>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</si>
  <si>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</si>
  <si>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</si>
  <si>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</si>
  <si>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</si>
  <si>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</si>
  <si>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</si>
  <si>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</si>
  <si>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</si>
  <si>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</si>
  <si>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</si>
  <si>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</si>
  <si>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</si>
  <si>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</si>
  <si>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</si>
  <si>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</si>
  <si>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</si>
  <si>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</si>
  <si>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</si>
  <si>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</si>
  <si>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</si>
  <si>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</si>
  <si>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</si>
  <si>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</si>
  <si>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</si>
  <si>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</si>
  <si>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</si>
  <si>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</si>
  <si>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</si>
  <si>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</si>
  <si>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</si>
  <si>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</si>
  <si>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</si>
  <si>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</si>
  <si>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</si>
  <si>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</si>
  <si>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</si>
  <si>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</si>
  <si>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</si>
  <si>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</si>
  <si>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</si>
  <si>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</si>
  <si>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</si>
  <si>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</si>
  <si>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</si>
  <si>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</si>
  <si>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</si>
  <si>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</si>
  <si>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</si>
  <si>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</si>
  <si>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</si>
  <si>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</si>
  <si>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</si>
  <si>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</si>
  <si>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</si>
  <si>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</si>
  <si>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</si>
  <si>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</si>
  <si>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</si>
  <si>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</si>
  <si>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</si>
  <si>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</si>
  <si>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</si>
  <si>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</si>
  <si>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</si>
  <si>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</si>
  <si>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</si>
  <si>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</si>
  <si>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</si>
  <si>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</si>
  <si>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</si>
  <si>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</si>
  <si>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</si>
  <si>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</si>
  <si>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</si>
  <si>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</si>
  <si>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</si>
  <si>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</si>
  <si>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</si>
  <si>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</si>
  <si>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</si>
  <si>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</si>
  <si>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</si>
  <si>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</si>
  <si>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</si>
  <si>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</si>
  <si>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</si>
  <si>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</si>
  <si>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</si>
  <si>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</si>
  <si>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</si>
  <si>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</si>
  <si>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</si>
  <si>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</si>
  <si>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</si>
  <si>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</si>
  <si>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</si>
  <si>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</si>
  <si>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</si>
  <si>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</si>
  <si>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</si>
  <si>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</si>
  <si>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</si>
  <si>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</si>
  <si>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</si>
  <si>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</si>
  <si>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</si>
  <si>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</si>
  <si>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</si>
  <si>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</si>
  <si>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</si>
  <si>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</si>
  <si>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</si>
  <si>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</si>
  <si>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</si>
  <si>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</si>
  <si>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</si>
  <si>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</si>
  <si>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</si>
  <si>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</si>
  <si>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</si>
  <si>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</si>
  <si>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</si>
  <si>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</si>
  <si>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</si>
  <si>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</si>
  <si>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</si>
  <si>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</si>
  <si>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</si>
  <si>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</si>
  <si>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</si>
  <si>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</si>
  <si>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</si>
  <si>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</si>
  <si>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</si>
  <si>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</si>
  <si>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</si>
  <si>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</si>
  <si>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</si>
  <si>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</si>
  <si>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</si>
  <si>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</si>
  <si>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</si>
  <si>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</si>
  <si>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</si>
  <si>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</si>
  <si>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</si>
  <si>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</si>
  <si>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</si>
  <si>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</si>
  <si>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</si>
  <si>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</si>
  <si>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</si>
  <si>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</si>
  <si>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</si>
  <si>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</si>
  <si>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</si>
  <si>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</si>
  <si>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</si>
  <si>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</si>
  <si>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</si>
  <si>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</si>
  <si>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</si>
  <si>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</si>
  <si>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</si>
  <si>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</si>
  <si>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</si>
  <si>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</si>
  <si>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</si>
  <si>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</si>
  <si>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</si>
  <si>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</si>
  <si>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</si>
  <si>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</si>
  <si>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</si>
  <si>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</si>
  <si>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</si>
  <si>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</si>
  <si>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</si>
  <si>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</si>
  <si>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</si>
  <si>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</si>
  <si>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</si>
  <si>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</si>
  <si>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</si>
  <si>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</si>
  <si>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</si>
  <si>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</si>
  <si>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</si>
  <si>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</si>
  <si>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</si>
  <si>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</si>
  <si>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</si>
  <si>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</si>
  <si>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</si>
  <si>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</si>
  <si>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</si>
  <si>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</si>
  <si>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</si>
  <si>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</si>
  <si>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</si>
  <si>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</si>
  <si>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</si>
  <si>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</si>
  <si>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</si>
  <si>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</si>
  <si>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</si>
  <si>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</si>
  <si>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</si>
  <si>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</si>
  <si>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</si>
  <si>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</si>
  <si>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</si>
  <si>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</si>
  <si>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</si>
  <si>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</si>
  <si>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</si>
  <si>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</si>
  <si>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</si>
  <si>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</si>
  <si>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</si>
  <si>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</si>
  <si>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</si>
  <si>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</si>
  <si>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</si>
  <si>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</si>
  <si>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</si>
  <si>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</si>
  <si>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</si>
  <si>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</si>
  <si>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</si>
  <si>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</si>
  <si>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</si>
  <si>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</si>
  <si>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</si>
  <si>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</si>
  <si>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</si>
  <si>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</si>
  <si>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</si>
  <si>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</si>
  <si>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</si>
  <si>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</si>
  <si>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</si>
  <si>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</si>
  <si>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</si>
  <si>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</si>
  <si>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</si>
  <si>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</si>
  <si>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</si>
  <si>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</si>
  <si>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</si>
  <si>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</si>
  <si>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</si>
  <si>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</si>
  <si>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</si>
  <si>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</si>
  <si>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</si>
  <si>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</si>
  <si>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</si>
  <si>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</si>
  <si>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</si>
  <si>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</si>
  <si>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</si>
  <si>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</si>
  <si>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</si>
  <si>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</si>
  <si>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</si>
  <si>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</si>
  <si>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</si>
  <si>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</si>
  <si>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</si>
  <si>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</si>
  <si>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</si>
  <si>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</si>
  <si>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</si>
  <si>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</si>
  <si>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</si>
  <si>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</si>
  <si>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</si>
  <si>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</si>
  <si>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</si>
  <si>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</si>
  <si>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</si>
  <si>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</si>
  <si>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</si>
  <si>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</si>
  <si>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</si>
  <si>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</si>
  <si>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</si>
  <si>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</si>
  <si>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</si>
  <si>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</si>
  <si>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</si>
  <si>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</si>
  <si>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</si>
  <si>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</si>
  <si>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</si>
  <si>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</si>
  <si>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</si>
  <si>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</si>
  <si>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</si>
  <si>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</si>
  <si>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</si>
  <si>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</si>
  <si>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</si>
  <si>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</si>
  <si>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</si>
  <si>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</si>
  <si>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</si>
  <si>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</si>
  <si>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</si>
  <si>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</si>
  <si>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</si>
  <si>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</si>
  <si>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</si>
  <si>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</si>
  <si>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</si>
  <si>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</si>
  <si>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</si>
  <si>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</si>
  <si>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</si>
  <si>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</si>
  <si>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</si>
  <si>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</si>
  <si>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</si>
  <si>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</si>
  <si>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</si>
  <si>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</si>
  <si>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</si>
  <si>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</si>
  <si>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</si>
  <si>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</si>
  <si>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</si>
  <si>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</si>
  <si>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</si>
  <si>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</si>
  <si>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</si>
  <si>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</si>
  <si>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</si>
  <si>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</si>
  <si>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</si>
  <si>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</si>
  <si>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</si>
  <si>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</si>
  <si>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</si>
  <si>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</si>
  <si>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</si>
  <si>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</si>
  <si>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</si>
  <si>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</si>
  <si>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</si>
  <si>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</si>
  <si>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</si>
  <si>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</si>
  <si>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</si>
  <si>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</si>
  <si>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</si>
  <si>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</si>
  <si>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</si>
  <si>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</si>
  <si>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</si>
  <si>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</si>
  <si>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</si>
  <si>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</si>
  <si>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</si>
  <si>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</si>
  <si>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</si>
  <si>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</si>
  <si>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</si>
  <si>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</si>
  <si>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</si>
  <si>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</si>
  <si>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</si>
  <si>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</si>
  <si>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</si>
  <si>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</si>
  <si>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</si>
  <si>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</si>
  <si>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</si>
  <si>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</si>
  <si>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</si>
  <si>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</si>
  <si>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</si>
  <si>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</si>
  <si>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</si>
  <si>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</si>
  <si>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</si>
  <si>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</si>
  <si>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</si>
  <si>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</si>
  <si>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</si>
  <si>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</si>
  <si>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</si>
  <si>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</si>
  <si>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</si>
  <si>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</si>
  <si>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</si>
  <si>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</si>
  <si>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</si>
  <si>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</si>
  <si>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</si>
  <si>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</si>
  <si>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</si>
  <si>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</si>
  <si>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</si>
  <si>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</si>
  <si>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</si>
  <si>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</si>
  <si>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</si>
  <si>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</si>
  <si>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</si>
  <si>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</si>
  <si>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</si>
  <si>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</si>
  <si>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</si>
  <si>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</si>
  <si>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</si>
  <si>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</si>
  <si>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</si>
  <si>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</si>
  <si>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</si>
  <si>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</si>
  <si>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</si>
  <si>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</si>
  <si>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</si>
  <si>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</si>
  <si>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</si>
  <si>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</si>
  <si>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</si>
  <si>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</si>
  <si>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</si>
  <si>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</si>
  <si>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</si>
  <si>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</si>
  <si>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</si>
  <si>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</si>
  <si>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</si>
  <si>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</si>
  <si>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</si>
  <si>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</si>
  <si>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</si>
  <si>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</si>
  <si>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</si>
  <si>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</si>
  <si>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</si>
  <si>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</si>
  <si>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</si>
  <si>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</si>
  <si>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</si>
  <si>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</si>
  <si>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</si>
  <si>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</si>
  <si>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</si>
  <si>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</si>
  <si>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</si>
  <si>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</si>
  <si>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</si>
  <si>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</si>
  <si>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</si>
  <si>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</si>
  <si>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</si>
  <si>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</si>
  <si>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</si>
  <si>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</si>
  <si>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</si>
  <si>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</si>
  <si>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</si>
  <si>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</si>
  <si>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</si>
  <si>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</si>
  <si>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</si>
  <si>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</si>
  <si>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</si>
  <si>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</si>
  <si>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</si>
  <si>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</si>
  <si>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</si>
  <si>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</si>
  <si>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</si>
  <si>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</si>
  <si>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</si>
  <si>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</si>
  <si>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</si>
  <si>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</si>
  <si>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</si>
  <si>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</si>
  <si>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</si>
  <si>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</si>
  <si>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</si>
  <si>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</si>
  <si>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</si>
  <si>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</si>
  <si>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</si>
  <si>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</si>
  <si>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</si>
  <si>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</si>
  <si>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</si>
  <si>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</si>
  <si>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</si>
  <si>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</si>
  <si>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</si>
  <si>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</si>
  <si>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</si>
  <si>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</si>
  <si>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</si>
  <si>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</si>
  <si>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</si>
  <si>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</si>
  <si>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</si>
  <si>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</si>
  <si>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</si>
  <si>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</si>
  <si>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</si>
  <si>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</si>
  <si>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</si>
  <si>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</si>
  <si>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</si>
  <si>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</si>
  <si>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</si>
  <si>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</si>
  <si>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</si>
  <si>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</si>
  <si>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</si>
  <si>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</si>
  <si>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</si>
  <si>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</si>
  <si>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</si>
  <si>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</si>
  <si>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</si>
  <si>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</si>
  <si>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</si>
  <si>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</si>
  <si>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</si>
  <si>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</si>
  <si>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</si>
  <si>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</si>
  <si>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</si>
  <si>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</si>
  <si>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</si>
  <si>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</si>
  <si>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</si>
  <si>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</si>
  <si>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</si>
  <si>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</si>
  <si>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</si>
  <si>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</si>
  <si>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</si>
  <si>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</si>
  <si>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</si>
  <si>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</si>
  <si>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</si>
  <si>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</si>
  <si>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</si>
  <si>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</si>
  <si>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</si>
  <si>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</si>
  <si>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</si>
  <si>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</si>
  <si>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</si>
  <si>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</si>
  <si>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</si>
  <si>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</si>
  <si>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</si>
  <si>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</si>
  <si>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</si>
  <si>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</si>
  <si>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</si>
  <si>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</si>
  <si>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</si>
  <si>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</si>
  <si>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</si>
  <si>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</si>
  <si>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</si>
  <si>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</si>
  <si>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</si>
  <si>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</si>
  <si>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</si>
  <si>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</si>
  <si>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</si>
  <si>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</si>
  <si>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</si>
  <si>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</si>
  <si>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</si>
  <si>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</si>
  <si>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</si>
  <si>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</si>
  <si>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</si>
  <si>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</si>
  <si>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</si>
  <si>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</si>
  <si>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</si>
  <si>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</si>
  <si>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</si>
  <si>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</si>
  <si>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</si>
  <si>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</si>
  <si>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</si>
  <si>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</si>
  <si>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</si>
  <si>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</si>
  <si>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</si>
  <si>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</si>
  <si>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</si>
  <si>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</si>
  <si>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</si>
  <si>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</si>
  <si>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</si>
  <si>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</si>
  <si>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</si>
  <si>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</si>
  <si>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</si>
  <si>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</si>
  <si>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</si>
  <si>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</si>
  <si>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</si>
  <si>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</si>
  <si>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</si>
  <si>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</si>
  <si>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</si>
  <si>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</si>
  <si>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</si>
  <si>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</si>
  <si>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</si>
  <si>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</si>
  <si>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</si>
  <si>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</si>
  <si>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</si>
  <si>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</si>
  <si>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</si>
  <si>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</si>
  <si>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</si>
  <si>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</si>
  <si>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</si>
  <si>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</si>
  <si>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</si>
  <si>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</si>
  <si>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</si>
  <si>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</si>
  <si>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</si>
  <si>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</si>
  <si>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</si>
  <si>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</si>
  <si>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</si>
  <si>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</si>
  <si>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</si>
  <si>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</si>
  <si>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</si>
  <si>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</si>
  <si>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</si>
  <si>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</si>
  <si>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</si>
  <si>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</si>
  <si>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</si>
  <si>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</si>
  <si>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</si>
  <si>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</si>
  <si>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</si>
  <si>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</si>
  <si>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</si>
  <si>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</si>
  <si>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</si>
  <si>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</si>
  <si>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</si>
  <si>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</si>
  <si>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</si>
  <si>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</si>
  <si>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</si>
  <si>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</si>
  <si>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</si>
  <si>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</si>
  <si>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</si>
  <si>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</si>
  <si>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</si>
  <si>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</si>
  <si>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</si>
  <si>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</si>
  <si>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</si>
  <si>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</si>
  <si>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</si>
  <si>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</si>
  <si>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</si>
  <si>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</si>
  <si>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</si>
  <si>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</si>
  <si>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</si>
  <si>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</si>
  <si>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</si>
  <si>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</si>
  <si>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</si>
  <si>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</si>
  <si>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</si>
  <si>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</si>
  <si>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</si>
  <si>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</si>
  <si>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</si>
  <si>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</si>
  <si>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</si>
  <si>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</si>
  <si>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</si>
  <si>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</si>
  <si>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</si>
  <si>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</si>
  <si>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</si>
  <si>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</si>
  <si>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</si>
  <si>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</si>
  <si>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</si>
  <si>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</si>
  <si>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</si>
  <si>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</si>
  <si>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</si>
  <si>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</si>
  <si>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</si>
  <si>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</si>
  <si>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</si>
  <si>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</si>
  <si>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</si>
  <si>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</si>
  <si>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</si>
  <si>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</si>
  <si>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</si>
  <si>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</si>
  <si>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</si>
  <si>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</si>
  <si>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</si>
  <si>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</si>
  <si>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</si>
  <si>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</si>
  <si>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</si>
  <si>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</si>
  <si>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</si>
  <si>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</si>
  <si>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</si>
  <si>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</si>
  <si>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</si>
  <si>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</si>
  <si>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</si>
  <si>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</si>
  <si>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</si>
  <si>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</si>
  <si>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</si>
  <si>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</si>
  <si>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</si>
  <si>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</si>
  <si>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</si>
  <si>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</si>
  <si>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</si>
  <si>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</si>
  <si>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</si>
  <si>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</si>
  <si>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</si>
  <si>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</si>
  <si>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</si>
  <si>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</si>
  <si>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</si>
  <si>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</si>
  <si>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</si>
  <si>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</si>
  <si>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</si>
  <si>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</si>
  <si>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</si>
  <si>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</si>
  <si>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</si>
  <si>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</si>
  <si>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</si>
  <si>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</si>
  <si>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</si>
  <si>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</si>
  <si>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</si>
  <si>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</si>
  <si>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</si>
  <si>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</si>
  <si>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</si>
  <si>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</si>
  <si>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</si>
  <si>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</si>
  <si>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</si>
  <si>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</si>
  <si>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</si>
  <si>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</si>
  <si>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</si>
  <si>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</si>
  <si>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</si>
  <si>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</si>
  <si>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</si>
  <si>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</si>
  <si>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</si>
  <si>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</si>
  <si>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</si>
  <si>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</si>
  <si>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</si>
  <si>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</si>
  <si>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</si>
  <si>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</si>
  <si>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</si>
  <si>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</si>
  <si>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</si>
  <si>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</si>
  <si>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</si>
  <si>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</si>
  <si>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</si>
  <si>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</si>
  <si>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</si>
  <si>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</si>
  <si>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</si>
  <si>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</si>
  <si>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</si>
  <si>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</si>
  <si>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</si>
  <si>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</si>
  <si>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</si>
  <si>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</si>
  <si>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</si>
  <si>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</si>
  <si>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</si>
  <si>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</si>
  <si>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</si>
  <si>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</si>
  <si>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</si>
  <si>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</si>
  <si>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</si>
  <si>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</si>
  <si>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</si>
  <si>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</si>
  <si>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</si>
  <si>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</si>
  <si>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</si>
  <si>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</si>
  <si>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</si>
  <si>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</si>
  <si>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</si>
  <si>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</si>
  <si>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</si>
  <si>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</si>
  <si>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</si>
  <si>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</si>
  <si>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</si>
  <si>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</si>
  <si>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</si>
  <si>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</si>
  <si>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</si>
  <si>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</si>
  <si>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</si>
  <si>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</si>
  <si>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</si>
  <si>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</si>
  <si>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</si>
  <si>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</si>
  <si>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</si>
  <si>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</si>
  <si>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</si>
  <si>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</si>
  <si>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</si>
  <si>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</si>
  <si>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</si>
  <si>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</si>
  <si>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</si>
  <si>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</si>
  <si>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</si>
  <si>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</si>
  <si>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</si>
  <si>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</si>
  <si>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</si>
  <si>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</si>
  <si>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</si>
  <si>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</si>
  <si>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</si>
  <si>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</si>
  <si>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</si>
  <si>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</si>
  <si>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</si>
  <si>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</si>
  <si>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</si>
  <si>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</si>
  <si>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</si>
  <si>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</si>
  <si>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</si>
  <si>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</si>
  <si>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</si>
  <si>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</si>
  <si>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</si>
  <si>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</si>
  <si>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</si>
  <si>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</si>
  <si>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</si>
  <si>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</si>
  <si>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</si>
  <si>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</si>
  <si>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</si>
  <si>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</si>
  <si>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</si>
  <si>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</si>
  <si>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</si>
  <si>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</si>
  <si>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</si>
  <si>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</si>
  <si>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</si>
  <si>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</si>
  <si>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</si>
  <si>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</si>
  <si>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</si>
  <si>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</si>
  <si>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</si>
  <si>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</si>
  <si>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</si>
  <si>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</si>
  <si>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</si>
  <si>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</si>
  <si>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</si>
  <si>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</si>
  <si>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</si>
  <si>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</si>
  <si>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</si>
  <si>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</si>
  <si>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</si>
  <si>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</si>
  <si>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</si>
  <si>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</si>
  <si>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</si>
  <si>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</si>
  <si>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</si>
  <si>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</si>
  <si>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</si>
  <si>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</si>
  <si>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</si>
  <si>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</si>
  <si>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</si>
  <si>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</si>
  <si>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</si>
  <si>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</si>
  <si>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</si>
  <si>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</si>
  <si>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</si>
  <si>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</si>
  <si>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</si>
  <si>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</si>
  <si>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</si>
  <si>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</si>
  <si>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</si>
  <si>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</si>
  <si>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</si>
  <si>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</si>
  <si>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</si>
  <si>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</si>
  <si>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</si>
  <si>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</si>
  <si>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</si>
  <si>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</si>
  <si>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</si>
  <si>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</si>
  <si>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</si>
  <si>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</si>
  <si>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</si>
  <si>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</si>
  <si>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</si>
  <si>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</si>
  <si>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</si>
  <si>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</si>
  <si>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</si>
  <si>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</si>
  <si>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</si>
  <si>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</si>
  <si>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</si>
  <si>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</si>
  <si>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</si>
  <si>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</si>
  <si>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</si>
  <si>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</si>
  <si>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</si>
  <si>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</si>
  <si>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</si>
  <si>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</si>
  <si>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</si>
  <si>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</si>
  <si>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</si>
  <si>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</si>
  <si>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</si>
  <si>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</si>
  <si>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</si>
  <si>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</si>
  <si>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</si>
  <si>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</si>
  <si>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</si>
  <si>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</si>
  <si>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</si>
  <si>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</si>
  <si>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</si>
  <si>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</si>
  <si>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</si>
  <si>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</si>
  <si>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</si>
  <si>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</si>
  <si>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</si>
  <si>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</si>
  <si>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</si>
  <si>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</si>
  <si>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</si>
  <si>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</si>
  <si>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</si>
  <si>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</si>
  <si>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</si>
  <si>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</si>
  <si>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</si>
  <si>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</si>
  <si>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</si>
  <si>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</si>
  <si>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</si>
  <si>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</si>
  <si>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</si>
  <si>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</si>
  <si>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</si>
  <si>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</si>
  <si>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</si>
  <si>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</si>
  <si>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</si>
  <si>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</si>
  <si>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</si>
  <si>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</si>
  <si>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</si>
  <si>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</si>
  <si>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</si>
  <si>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</si>
  <si>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</si>
  <si>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</si>
  <si>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</si>
  <si>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</si>
  <si>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</si>
  <si>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</si>
  <si>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</si>
  <si>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</si>
  <si>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</si>
  <si>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</si>
  <si>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</si>
  <si>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</si>
  <si>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</si>
  <si>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</si>
  <si>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</si>
  <si>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</si>
  <si>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</si>
  <si>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</si>
  <si>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</si>
  <si>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</si>
  <si>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</si>
  <si>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</si>
  <si>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</si>
  <si>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</si>
  <si>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</si>
  <si>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</si>
  <si>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</si>
  <si>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</si>
  <si>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</si>
  <si>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</si>
  <si>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</si>
  <si>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</si>
  <si>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</si>
  <si>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</si>
  <si>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</si>
  <si>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</si>
  <si>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</si>
  <si>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</si>
  <si>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</si>
  <si>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</si>
  <si>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</si>
  <si>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</si>
  <si>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</si>
  <si>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</si>
  <si>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</si>
  <si>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</si>
  <si>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</si>
  <si>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</si>
  <si>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</si>
  <si>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</si>
  <si>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</si>
  <si>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</si>
  <si>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</si>
  <si>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</si>
  <si>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</si>
  <si>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</si>
  <si>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</si>
  <si>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</si>
  <si>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</si>
  <si>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</si>
  <si>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</si>
  <si>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</si>
  <si>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</si>
  <si>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</si>
  <si>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</si>
  <si>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</si>
  <si>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</si>
  <si>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</si>
  <si>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</si>
  <si>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</si>
  <si>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</si>
  <si>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</si>
  <si>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</si>
  <si>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</si>
  <si>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</si>
  <si>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</si>
  <si>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</si>
  <si>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</si>
  <si>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</si>
  <si>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</si>
  <si>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</si>
  <si>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</si>
  <si>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</si>
  <si>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</si>
  <si>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</si>
  <si>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</si>
  <si>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</si>
  <si>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</si>
  <si>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</si>
  <si>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</si>
  <si>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</si>
  <si>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</si>
  <si>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</si>
  <si>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</si>
  <si>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</si>
  <si>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</si>
  <si>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</si>
  <si>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</si>
  <si>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</si>
  <si>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</si>
  <si>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</si>
  <si>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</si>
  <si>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</si>
  <si>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</si>
  <si>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</si>
  <si>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</si>
  <si>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</si>
  <si>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</si>
  <si>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</si>
  <si>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</si>
  <si>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</si>
  <si>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</si>
  <si>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</si>
  <si>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</si>
  <si>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</si>
  <si>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</si>
  <si>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</si>
  <si>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</si>
  <si>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</si>
  <si>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</si>
  <si>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</si>
  <si>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</si>
  <si>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</si>
  <si>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</si>
  <si>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</si>
  <si>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</si>
  <si>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</si>
  <si>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</si>
  <si>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</si>
  <si>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</si>
  <si>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</si>
  <si>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</si>
  <si>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</si>
  <si>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</si>
  <si>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</si>
  <si>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</si>
  <si>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</si>
  <si>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</si>
  <si>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</si>
  <si>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</si>
  <si>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</si>
  <si>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</si>
  <si>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</si>
  <si>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</si>
  <si>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</si>
  <si>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</si>
  <si>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</si>
  <si>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</si>
  <si>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</si>
  <si>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</si>
  <si>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</si>
  <si>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</si>
  <si>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</si>
  <si>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</si>
  <si>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</si>
  <si>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</si>
  <si>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</si>
  <si>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</si>
  <si>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</si>
  <si>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</si>
  <si>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</si>
  <si>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</si>
  <si>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</si>
  <si>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</si>
  <si>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</si>
  <si>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</si>
  <si>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</si>
  <si>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</si>
  <si>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</si>
  <si>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</si>
  <si>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</si>
  <si>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</si>
  <si>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</si>
  <si>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</si>
  <si>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</si>
  <si>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</si>
  <si>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</si>
  <si>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</si>
  <si>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</si>
  <si>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</si>
  <si>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</si>
  <si>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</si>
  <si>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</si>
  <si>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</si>
  <si>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</si>
  <si>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</si>
  <si>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</si>
  <si>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</si>
  <si>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</si>
  <si>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</si>
  <si>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</si>
  <si>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</si>
  <si>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</si>
  <si>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</si>
  <si>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</si>
  <si>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</si>
  <si>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</si>
  <si>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</si>
  <si>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</si>
  <si>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</si>
  <si>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</si>
  <si>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</si>
  <si>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</si>
  <si>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</si>
  <si>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</si>
  <si>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</si>
  <si>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</si>
  <si>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</si>
  <si>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</si>
  <si>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</si>
  <si>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</si>
  <si>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</si>
  <si>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</si>
  <si>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</si>
  <si>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</si>
  <si>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</si>
  <si>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</si>
  <si>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</si>
  <si>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</si>
  <si>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</si>
  <si>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</si>
  <si>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</si>
  <si>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</si>
  <si>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</si>
  <si>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</si>
  <si>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</si>
  <si>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</si>
  <si>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</si>
  <si>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</si>
  <si>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</si>
  <si>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</si>
  <si>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</si>
  <si>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</si>
  <si>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</si>
  <si>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</si>
  <si>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</si>
  <si>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</si>
  <si>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</si>
  <si>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</si>
  <si>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</si>
  <si>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</si>
  <si>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</si>
  <si>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</si>
  <si>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</si>
  <si>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</si>
  <si>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</si>
  <si>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</si>
  <si>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</si>
  <si>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</si>
  <si>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</si>
  <si>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</si>
  <si>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</si>
  <si>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</si>
  <si>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</si>
  <si>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</si>
  <si>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</si>
  <si>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</si>
  <si>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</si>
  <si>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</si>
  <si>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</si>
  <si>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</si>
  <si>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</si>
  <si>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</si>
  <si>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</si>
  <si>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</si>
  <si>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</si>
  <si>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</si>
  <si>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</si>
  <si>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</si>
  <si>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</si>
  <si>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</si>
  <si>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</si>
  <si>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</si>
  <si>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</si>
  <si>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</si>
  <si>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</si>
  <si>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</si>
  <si>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</si>
  <si>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</si>
  <si>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</si>
  <si>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</si>
  <si>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</si>
  <si>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</si>
  <si>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</si>
  <si>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</si>
  <si>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</si>
  <si>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</si>
  <si>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</si>
  <si>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</si>
  <si>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</si>
  <si>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</si>
  <si>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</si>
  <si>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</si>
  <si>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</si>
  <si>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</si>
  <si>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</si>
  <si>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</si>
  <si>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</si>
  <si>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</si>
  <si>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</si>
  <si>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</si>
  <si>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</si>
  <si>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</si>
  <si>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</si>
  <si>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</si>
  <si>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</si>
  <si>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</si>
  <si>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</si>
  <si>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</si>
  <si>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</si>
  <si>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</si>
  <si>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</si>
  <si>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</si>
  <si>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</si>
  <si>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</si>
  <si>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</si>
  <si>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</si>
  <si>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</si>
  <si>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</si>
  <si>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</si>
  <si>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</si>
  <si>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</si>
  <si>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</si>
  <si>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</si>
  <si>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</si>
  <si>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</si>
  <si>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</si>
  <si>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</si>
  <si>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</si>
  <si>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</si>
  <si>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</si>
  <si>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</si>
  <si>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</si>
  <si>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</si>
  <si>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</si>
  <si>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</si>
  <si>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</si>
  <si>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</si>
  <si>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</si>
  <si>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</si>
  <si>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</si>
  <si>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</si>
  <si>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</si>
  <si>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</si>
  <si>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</si>
  <si>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</si>
  <si>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</si>
  <si>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</si>
  <si>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</si>
  <si>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</si>
  <si>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</si>
  <si>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</si>
  <si>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</si>
  <si>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</si>
  <si>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</si>
  <si>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</si>
  <si>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</si>
  <si>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</si>
  <si>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</si>
  <si>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</si>
  <si>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</si>
  <si>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</si>
  <si>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</si>
  <si>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</si>
  <si>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</si>
  <si>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</si>
  <si>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</si>
  <si>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</si>
  <si>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</si>
  <si>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</si>
  <si>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</si>
  <si>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</si>
  <si>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</si>
  <si>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</si>
  <si>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</si>
  <si>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</si>
  <si>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</si>
  <si>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</si>
  <si>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</si>
  <si>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</si>
  <si>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</si>
  <si>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</si>
  <si>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</si>
  <si>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</si>
  <si>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</si>
  <si>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</si>
  <si>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</si>
  <si>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</si>
  <si>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</si>
  <si>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</si>
  <si>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</si>
  <si>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</si>
  <si>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</si>
  <si>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</si>
  <si>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</si>
  <si>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</si>
  <si>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</si>
  <si>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</si>
  <si>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</si>
  <si>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</si>
  <si>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</si>
  <si>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</si>
  <si>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</si>
  <si>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</si>
  <si>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</si>
  <si>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</si>
  <si>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</si>
  <si>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</si>
  <si>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</si>
  <si>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</si>
  <si>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</si>
  <si>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</si>
  <si>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</si>
  <si>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</si>
  <si>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</si>
  <si>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</si>
  <si>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</si>
  <si>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</si>
  <si>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</si>
  <si>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</si>
  <si>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</si>
  <si>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</si>
  <si>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</si>
  <si>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</si>
  <si>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</si>
  <si>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</si>
  <si>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</si>
  <si>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</si>
  <si>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</si>
  <si>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</si>
  <si>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</si>
  <si>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</si>
  <si>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</si>
  <si>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</si>
  <si>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</si>
  <si>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</si>
  <si>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</si>
  <si>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</si>
  <si>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</si>
  <si>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</si>
  <si>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</si>
  <si>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</si>
  <si>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</si>
  <si>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</si>
  <si>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</si>
  <si>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</si>
  <si>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</si>
  <si>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</si>
  <si>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</si>
  <si>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</si>
  <si>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</si>
  <si>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</si>
  <si>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</si>
  <si>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</si>
  <si>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</si>
  <si>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</si>
  <si>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</si>
  <si>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</si>
  <si>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</si>
  <si>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</si>
  <si>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</si>
  <si>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</si>
  <si>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</si>
  <si>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</si>
  <si>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</si>
  <si>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</si>
  <si>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</si>
  <si>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</si>
  <si>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</si>
  <si>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</si>
  <si>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</si>
  <si>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</si>
  <si>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</si>
  <si>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</si>
  <si>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</si>
  <si>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</si>
  <si>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</si>
  <si>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</si>
  <si>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</si>
  <si>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</si>
  <si>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</si>
  <si>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</si>
  <si>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</si>
  <si>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</si>
  <si>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</si>
  <si>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</si>
  <si>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</si>
  <si>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</si>
  <si>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</si>
  <si>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</si>
  <si>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</si>
  <si>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</si>
  <si>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</si>
  <si>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</si>
  <si>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</si>
  <si>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</si>
  <si>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</si>
  <si>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</si>
  <si>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</si>
  <si>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</si>
  <si>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</si>
  <si>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</si>
  <si>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</si>
  <si>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</si>
  <si>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</si>
  <si>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</si>
  <si>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</si>
  <si>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</si>
  <si>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</si>
  <si>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</si>
  <si>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</si>
  <si>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</si>
  <si>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</si>
  <si>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</si>
  <si>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</si>
  <si>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</si>
  <si>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</si>
  <si>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</si>
  <si>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</si>
  <si>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</si>
  <si>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</si>
  <si>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</si>
  <si>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</si>
  <si>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</si>
  <si>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</si>
  <si>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</si>
  <si>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</si>
  <si>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</si>
  <si>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</si>
  <si>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</si>
  <si>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</si>
  <si>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</si>
  <si>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</si>
  <si>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</si>
  <si>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</si>
  <si>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</si>
  <si>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</si>
  <si>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</si>
  <si>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</si>
  <si>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</si>
  <si>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</si>
  <si>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</si>
  <si>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</si>
  <si>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</si>
  <si>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</si>
  <si>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</si>
  <si>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</si>
  <si>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</si>
  <si>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</si>
  <si>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</si>
  <si>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</si>
  <si>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</si>
  <si>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</si>
  <si>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</si>
  <si>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</si>
  <si>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</si>
  <si>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</si>
  <si>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</si>
  <si>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</si>
  <si>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</si>
  <si>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</si>
  <si>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</si>
  <si>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</si>
  <si>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</si>
  <si>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</si>
  <si>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</si>
  <si>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</si>
  <si>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</si>
  <si>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</si>
  <si>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</si>
  <si>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</si>
  <si>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</si>
  <si>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</si>
  <si>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</si>
  <si>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</si>
  <si>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</si>
  <si>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</si>
  <si>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</si>
  <si>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</si>
  <si>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</si>
  <si>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</si>
  <si>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</si>
  <si>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</si>
  <si>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</si>
  <si>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</si>
  <si>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</si>
  <si>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</si>
  <si>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</si>
  <si>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</si>
  <si>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</si>
  <si>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</si>
  <si>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</si>
  <si>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</si>
  <si>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</si>
  <si>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</si>
  <si>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</si>
  <si>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</si>
  <si>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</si>
  <si>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</si>
  <si>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</si>
  <si>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</si>
  <si>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</si>
  <si>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</si>
  <si>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</si>
  <si>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</si>
  <si>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</si>
  <si>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</si>
  <si>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</si>
  <si>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</si>
  <si>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</si>
  <si>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</si>
  <si>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</si>
  <si>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</si>
  <si>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</si>
  <si>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</si>
  <si>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</si>
  <si>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</si>
  <si>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</si>
  <si>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</si>
  <si>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</si>
  <si>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</si>
  <si>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</si>
  <si>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</si>
  <si>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</si>
  <si>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</si>
  <si>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</si>
  <si>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</si>
  <si>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</si>
  <si>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</si>
  <si>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</si>
  <si>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</si>
  <si>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</si>
  <si>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</si>
  <si>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</si>
  <si>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</si>
  <si>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</si>
  <si>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</si>
  <si>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</si>
  <si>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</si>
  <si>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</si>
  <si>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</si>
  <si>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</si>
  <si>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</si>
  <si>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</si>
  <si>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</si>
  <si>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</si>
  <si>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</si>
  <si>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</si>
  <si>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</si>
  <si>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</si>
  <si>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</si>
  <si>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</si>
  <si>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</si>
  <si>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</si>
  <si>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</si>
  <si>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</si>
  <si>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</si>
  <si>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</si>
  <si>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</si>
  <si>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</si>
  <si>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</si>
  <si>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</si>
  <si>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</si>
  <si>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</si>
  <si>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</si>
  <si>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</si>
  <si>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</si>
  <si>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</si>
  <si>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</si>
  <si>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</si>
  <si>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</si>
  <si>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</si>
  <si>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</si>
  <si>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</si>
  <si>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</si>
  <si>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</si>
  <si>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</si>
  <si>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</si>
  <si>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</si>
  <si>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</si>
  <si>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</si>
  <si>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</si>
  <si>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</si>
  <si>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</si>
  <si>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</si>
  <si>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</si>
  <si>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</si>
  <si>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</si>
  <si>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</si>
  <si>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</si>
  <si>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</si>
  <si>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</si>
  <si>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</si>
  <si>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</si>
  <si>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</si>
  <si>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</si>
  <si>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</si>
  <si>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</si>
  <si>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</si>
  <si>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</si>
  <si>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</si>
  <si>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</si>
  <si>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</si>
  <si>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</si>
  <si>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</si>
  <si>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</si>
  <si>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</si>
  <si>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</si>
  <si>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</si>
  <si>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</si>
  <si>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</si>
  <si>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</si>
  <si>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</si>
  <si>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</si>
  <si>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</si>
  <si>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</si>
  <si>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</si>
  <si>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</si>
  <si>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</si>
  <si>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</si>
  <si>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</si>
  <si>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</si>
  <si>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</si>
  <si>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</si>
  <si>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</si>
  <si>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</si>
  <si>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</si>
  <si>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</si>
  <si>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</si>
  <si>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</si>
  <si>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</si>
  <si>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</si>
  <si>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</si>
  <si>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</si>
  <si>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</si>
  <si>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</si>
  <si>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</si>
  <si>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</si>
  <si>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</si>
  <si>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</si>
  <si>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</si>
  <si>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</si>
  <si>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</si>
  <si>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</si>
  <si>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</si>
  <si>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</si>
  <si>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</si>
  <si>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</si>
  <si>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</si>
  <si>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</si>
  <si>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</si>
  <si>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</si>
  <si>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</si>
  <si>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</si>
  <si>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</si>
  <si>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</si>
  <si>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</si>
  <si>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</si>
  <si>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</si>
  <si>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</si>
  <si>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</si>
  <si>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</si>
  <si>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</si>
  <si>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</si>
  <si>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</si>
  <si>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</si>
  <si>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</si>
  <si>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</si>
  <si>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</si>
  <si>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</si>
  <si>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</si>
  <si>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</si>
  <si>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</si>
  <si>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</si>
  <si>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</si>
  <si>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</si>
  <si>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</si>
  <si>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</si>
  <si>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</si>
  <si>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</si>
  <si>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</si>
  <si>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</si>
  <si>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</si>
  <si>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</si>
  <si>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</si>
  <si>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</si>
  <si>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</si>
  <si>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</si>
  <si>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</si>
  <si>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</si>
  <si>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</si>
  <si>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</si>
  <si>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</si>
  <si>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</si>
  <si>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</si>
  <si>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</si>
  <si>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</si>
  <si>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</si>
  <si>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</si>
  <si>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</si>
  <si>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</si>
  <si>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</si>
  <si>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</si>
  <si>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</si>
  <si>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</si>
  <si>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</si>
  <si>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</si>
  <si>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</si>
  <si>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</si>
  <si>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</si>
  <si>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</si>
  <si>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</si>
  <si>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</si>
  <si>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</si>
  <si>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</si>
  <si>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</si>
  <si>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</si>
  <si>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</si>
  <si>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</si>
  <si>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</si>
  <si>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</si>
  <si>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</si>
  <si>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</si>
  <si>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</si>
  <si>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</si>
  <si>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</si>
  <si>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</si>
  <si>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</si>
  <si>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</si>
  <si>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</si>
  <si>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</si>
  <si>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</si>
  <si>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</si>
  <si>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</si>
  <si>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</si>
  <si>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</si>
  <si>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</si>
  <si>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</si>
  <si>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</si>
  <si>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</si>
  <si>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</si>
  <si>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</si>
  <si>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</si>
  <si>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</si>
  <si>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</si>
  <si>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</si>
  <si>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</si>
  <si>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</si>
  <si>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</si>
  <si>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</si>
  <si>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</si>
  <si>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</si>
  <si>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</si>
  <si>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</si>
  <si>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</si>
  <si>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</si>
  <si>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</si>
  <si>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</si>
  <si>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</si>
  <si>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</si>
  <si>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</si>
  <si>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</si>
  <si>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</si>
  <si>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</si>
  <si>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</si>
  <si>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</si>
  <si>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</si>
  <si>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</si>
  <si>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</si>
  <si>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</si>
  <si>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</si>
  <si>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</si>
  <si>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</si>
  <si>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</si>
  <si>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</si>
  <si>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</si>
  <si>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</si>
  <si>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</si>
  <si>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</si>
  <si>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</si>
  <si>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</si>
  <si>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</si>
  <si>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</si>
  <si>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</si>
  <si>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</si>
  <si>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</si>
  <si>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</si>
  <si>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</si>
  <si>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</si>
  <si>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</si>
  <si>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</si>
  <si>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</si>
  <si>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</si>
  <si>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</si>
  <si>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</si>
  <si>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</si>
  <si>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</si>
  <si>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</si>
  <si>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</si>
  <si>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</si>
  <si>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</si>
  <si>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</si>
  <si>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</si>
  <si>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</si>
  <si>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</si>
  <si>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</si>
  <si>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</si>
  <si>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</si>
  <si>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</si>
  <si>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</si>
  <si>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</si>
  <si>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</si>
  <si>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</si>
  <si>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</si>
  <si>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</si>
  <si>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</si>
  <si>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</si>
  <si>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</si>
  <si>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</si>
  <si>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</si>
  <si>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</si>
  <si>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</si>
  <si>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</si>
  <si>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</si>
  <si>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</si>
  <si>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</si>
  <si>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</si>
  <si>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</si>
  <si>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</si>
  <si>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</si>
  <si>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</si>
  <si>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</si>
  <si>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</si>
  <si>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</si>
  <si>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</si>
  <si>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</si>
  <si>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</si>
  <si>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</si>
  <si>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</si>
  <si>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</si>
  <si>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</si>
  <si>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</si>
  <si>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</si>
  <si>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</si>
  <si>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</si>
  <si>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</si>
  <si>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</si>
  <si>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</si>
  <si>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</si>
  <si>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</si>
  <si>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</si>
  <si>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</si>
  <si>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</si>
  <si>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</si>
  <si>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</si>
  <si>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</si>
  <si>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</si>
  <si>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</si>
  <si>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</si>
  <si>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</si>
  <si>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</si>
  <si>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</si>
  <si>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</si>
  <si>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</si>
  <si>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</si>
  <si>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</si>
  <si>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</si>
  <si>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</si>
  <si>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</si>
  <si>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</si>
  <si>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</si>
  <si>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</si>
  <si>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</si>
  <si>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</si>
  <si>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</si>
  <si>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</si>
  <si>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</si>
  <si>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</si>
  <si>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</si>
  <si>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</si>
  <si>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</si>
  <si>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</si>
  <si>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</si>
  <si>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</si>
  <si>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</si>
  <si>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</si>
  <si>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</si>
  <si>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</si>
  <si>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</si>
  <si>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</si>
  <si>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</si>
  <si>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</si>
  <si>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</si>
  <si>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</si>
  <si>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</si>
  <si>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</si>
  <si>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</si>
  <si>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</si>
  <si>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</si>
  <si>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</si>
  <si>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</si>
  <si>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</si>
  <si>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</si>
  <si>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</si>
  <si>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</si>
  <si>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</si>
  <si>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</si>
  <si>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</si>
  <si>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</si>
  <si>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</si>
  <si>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</si>
  <si>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</si>
  <si>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</si>
  <si>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</si>
  <si>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</si>
  <si>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</si>
  <si>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</si>
  <si>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</si>
  <si>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</si>
  <si>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</si>
  <si>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</si>
  <si>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</si>
  <si>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</si>
  <si>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</si>
  <si>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</si>
  <si>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</si>
  <si>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</si>
  <si>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</si>
  <si>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</si>
  <si>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</si>
  <si>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</si>
  <si>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</si>
  <si>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</si>
  <si>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</si>
  <si>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</si>
  <si>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</si>
  <si>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</si>
  <si>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</si>
  <si>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</si>
  <si>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</si>
  <si>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</si>
  <si>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</si>
  <si>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</si>
  <si>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</si>
  <si>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</si>
  <si>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</si>
  <si>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</si>
  <si>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</si>
  <si>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</si>
  <si>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</si>
  <si>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</si>
  <si>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</si>
  <si>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</si>
  <si>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</si>
  <si>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</si>
  <si>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</si>
  <si>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</si>
  <si>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</si>
  <si>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</si>
  <si>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</si>
  <si>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</si>
  <si>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</si>
  <si>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</si>
  <si>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</si>
  <si>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</si>
  <si>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</si>
  <si>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</si>
  <si>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</si>
  <si>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</si>
  <si>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</si>
  <si>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</si>
  <si>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</si>
  <si>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</si>
  <si>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</si>
  <si>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</si>
  <si>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</si>
  <si>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</si>
  <si>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</si>
  <si>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</si>
  <si>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</si>
  <si>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</si>
  <si>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</si>
  <si>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</si>
  <si>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</si>
  <si>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</si>
  <si>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</si>
  <si>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</si>
  <si>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</si>
  <si>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</si>
  <si>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</si>
  <si>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</si>
  <si>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</si>
  <si>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</si>
  <si>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</si>
  <si>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</si>
  <si>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</si>
  <si>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</si>
  <si>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</si>
  <si>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</si>
  <si>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</si>
  <si>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</si>
  <si>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</si>
  <si>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</si>
  <si>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</si>
  <si>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</si>
  <si>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</si>
  <si>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</si>
  <si>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</si>
  <si>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</si>
  <si>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</si>
  <si>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</si>
  <si>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</si>
  <si>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</si>
  <si>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</si>
  <si>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</si>
  <si>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</si>
  <si>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</si>
  <si>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</si>
  <si>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</si>
  <si>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</si>
  <si>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</si>
  <si>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</si>
  <si>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</si>
  <si>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</si>
  <si>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</si>
  <si>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</si>
  <si>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</si>
  <si>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</si>
  <si>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</si>
  <si>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</si>
  <si>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</si>
  <si>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</si>
  <si>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</si>
  <si>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</si>
  <si>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</si>
  <si>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</si>
  <si>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</si>
  <si>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</si>
  <si>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</si>
  <si>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</si>
  <si>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</si>
  <si>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</si>
  <si>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</si>
  <si>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</si>
  <si>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</si>
  <si>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</si>
  <si>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</si>
  <si>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</si>
  <si>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</si>
  <si>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</si>
  <si>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</si>
  <si>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</si>
  <si>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</si>
  <si>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</si>
  <si>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</si>
  <si>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</si>
  <si>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</si>
  <si>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</si>
  <si>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</si>
  <si>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</si>
  <si>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</si>
  <si>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</si>
  <si>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</si>
  <si>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</si>
  <si>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</si>
  <si>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</si>
  <si>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</si>
  <si>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</si>
  <si>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</si>
  <si>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</si>
  <si>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</si>
  <si>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</si>
  <si>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</si>
  <si>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</si>
  <si>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</si>
  <si>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</si>
  <si>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</si>
  <si>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</si>
  <si>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</si>
  <si>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</si>
  <si>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</si>
  <si>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</si>
  <si>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</si>
  <si>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</si>
  <si>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</si>
  <si>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</si>
  <si>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</si>
  <si>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</si>
  <si>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</si>
  <si>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</si>
  <si>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</si>
  <si>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</si>
  <si>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</si>
  <si>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</si>
  <si>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</si>
  <si>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</si>
  <si>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</si>
  <si>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</si>
  <si>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</si>
  <si>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</si>
  <si>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</si>
  <si>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</si>
  <si>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</si>
  <si>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</si>
  <si>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</si>
  <si>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</si>
  <si>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</si>
  <si>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</si>
  <si>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</si>
  <si>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</si>
  <si>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</si>
  <si>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</si>
  <si>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</si>
  <si>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</si>
  <si>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</si>
  <si>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</si>
  <si>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</si>
  <si>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</si>
  <si>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</si>
  <si>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</si>
  <si>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</si>
  <si>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</si>
  <si>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</si>
  <si>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</si>
  <si>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</si>
  <si>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</si>
  <si>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</si>
  <si>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</si>
  <si>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</si>
  <si>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</si>
  <si>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</si>
  <si>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</si>
  <si>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</si>
  <si>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</si>
  <si>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</si>
  <si>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</si>
  <si>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</si>
  <si>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</si>
  <si>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</si>
  <si>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</si>
  <si>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</si>
  <si>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</si>
  <si>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</si>
  <si>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</si>
  <si>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</si>
  <si>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</si>
  <si>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</si>
  <si>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</si>
  <si>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</si>
  <si>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</si>
  <si>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</si>
  <si>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</si>
  <si>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</si>
  <si>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</si>
  <si>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</si>
  <si>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</si>
  <si>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</si>
  <si>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</si>
  <si>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</si>
  <si>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</si>
  <si>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</si>
  <si>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</si>
  <si>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</si>
  <si>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</si>
  <si>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</si>
  <si>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</si>
  <si>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</si>
  <si>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</si>
  <si>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</si>
  <si>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</si>
  <si>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</si>
  <si>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</si>
  <si>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</si>
  <si>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</si>
  <si>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</si>
  <si>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</si>
  <si>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</si>
  <si>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</si>
  <si>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</si>
  <si>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</si>
  <si>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</si>
  <si>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</si>
  <si>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</si>
  <si>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</si>
  <si>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</si>
  <si>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</si>
  <si>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</si>
  <si>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</si>
  <si>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</si>
  <si>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</si>
  <si>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</si>
  <si>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</si>
  <si>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</si>
  <si>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</si>
  <si>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</si>
  <si>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</si>
  <si>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</si>
  <si>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</si>
  <si>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</si>
  <si>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</si>
  <si>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</si>
  <si>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</si>
  <si>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</si>
  <si>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</si>
  <si>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</si>
  <si>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</si>
  <si>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</si>
  <si>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</si>
  <si>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</si>
  <si>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</si>
  <si>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</si>
  <si>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</si>
  <si>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</si>
  <si>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</si>
  <si>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</si>
  <si>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</si>
  <si>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</si>
  <si>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</si>
  <si>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</si>
  <si>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</si>
  <si>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</si>
  <si>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</si>
  <si>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</si>
  <si>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</si>
  <si>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</si>
  <si>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</si>
  <si>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</si>
  <si>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</si>
  <si>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</si>
  <si>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</si>
  <si>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</si>
  <si>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</si>
  <si>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</si>
  <si>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</si>
  <si>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</si>
  <si>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</si>
  <si>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</si>
  <si>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</si>
  <si>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</si>
  <si>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</si>
  <si>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</si>
  <si>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</si>
  <si>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</si>
  <si>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</si>
  <si>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</si>
  <si>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</si>
  <si>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</si>
  <si>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</si>
  <si>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</si>
  <si>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</si>
  <si>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</si>
  <si>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</si>
  <si>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</si>
  <si>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</si>
  <si>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</si>
  <si>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</si>
  <si>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</si>
  <si>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</si>
  <si>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</si>
  <si>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</si>
  <si>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</si>
  <si>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</si>
  <si>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</si>
  <si>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</si>
  <si>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</si>
  <si>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</si>
  <si>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</si>
  <si>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</si>
  <si>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</si>
  <si>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</si>
  <si>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</si>
  <si>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</si>
  <si>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</si>
  <si>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</si>
  <si>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</si>
  <si>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</si>
  <si>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</si>
  <si>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</si>
  <si>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</si>
  <si>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</si>
  <si>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</si>
  <si>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</si>
  <si>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</si>
  <si>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</si>
  <si>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</si>
  <si>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</si>
  <si>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</si>
  <si>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</si>
  <si>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</si>
  <si>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</si>
  <si>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</si>
  <si>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</si>
  <si>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</si>
  <si>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</si>
  <si>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</si>
  <si>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</si>
  <si>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</si>
  <si>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</si>
  <si>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</si>
  <si>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</si>
  <si>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</si>
  <si>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</si>
  <si>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</si>
  <si>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</si>
  <si>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</si>
  <si>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</si>
  <si>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</si>
  <si>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</si>
  <si>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</si>
  <si>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</si>
  <si>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</si>
  <si>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</si>
  <si>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</si>
  <si>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</si>
  <si>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</si>
  <si>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</si>
  <si>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</si>
  <si>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</si>
  <si>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</si>
  <si>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</si>
  <si>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</si>
  <si>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</si>
  <si>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</si>
  <si>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</si>
  <si>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</si>
  <si>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</si>
  <si>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</si>
  <si>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</si>
  <si>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</si>
  <si>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</si>
  <si>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</si>
  <si>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</si>
  <si>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</si>
  <si>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</si>
  <si>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</si>
  <si>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</si>
  <si>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</si>
  <si>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</si>
  <si>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</si>
  <si>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</si>
  <si>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</si>
  <si>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</si>
  <si>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</si>
  <si>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</si>
  <si>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</si>
  <si>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</si>
  <si>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</si>
  <si>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</si>
  <si>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</si>
  <si>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</si>
  <si>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</si>
  <si>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</si>
  <si>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</si>
  <si>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</si>
  <si>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</si>
  <si>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</si>
  <si>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</si>
  <si>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</si>
  <si>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</si>
  <si>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</si>
  <si>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</si>
  <si>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</si>
  <si>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</si>
  <si>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</si>
  <si>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</si>
  <si>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</si>
  <si>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</si>
  <si>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</si>
  <si>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</si>
  <si>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</si>
  <si>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</si>
  <si>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</si>
  <si>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</si>
  <si>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</si>
  <si>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</si>
  <si>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</si>
  <si>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</si>
  <si>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</si>
  <si>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</si>
  <si>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</si>
  <si>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</si>
  <si>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</si>
  <si>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</si>
  <si>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</si>
  <si>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</si>
  <si>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</si>
  <si>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</si>
  <si>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</si>
  <si>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</si>
  <si>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</si>
  <si>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</si>
  <si>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</si>
  <si>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</si>
  <si>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</si>
  <si>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</si>
  <si>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</si>
  <si>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</si>
  <si>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</si>
  <si>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</si>
  <si>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</si>
  <si>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</si>
  <si>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</si>
  <si>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</si>
  <si>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</si>
  <si>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</si>
  <si>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</si>
  <si>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</si>
  <si>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</si>
  <si>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</si>
  <si>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</si>
  <si>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</si>
  <si>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</si>
  <si>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</si>
  <si>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</si>
  <si>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</si>
  <si>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</si>
  <si>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</si>
  <si>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</si>
  <si>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</si>
  <si>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</si>
  <si>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</si>
  <si>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</si>
  <si>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</si>
  <si>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</si>
  <si>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</si>
  <si>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</si>
  <si>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</si>
  <si>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</si>
  <si>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</si>
  <si>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</si>
  <si>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</si>
  <si>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</si>
  <si>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</si>
  <si>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</si>
  <si>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</si>
  <si>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</si>
  <si>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</si>
  <si>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</si>
  <si>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</si>
  <si>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</si>
  <si>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</si>
  <si>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</si>
  <si>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</si>
  <si>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</si>
  <si>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</si>
  <si>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</si>
  <si>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</si>
  <si>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</si>
  <si>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</si>
  <si>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</si>
  <si>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</si>
  <si>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</si>
  <si>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</si>
  <si>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</si>
  <si>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</si>
  <si>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</si>
  <si>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</si>
  <si>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</si>
  <si>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</si>
  <si>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</si>
  <si>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</si>
  <si>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</si>
  <si>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</si>
  <si>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</si>
  <si>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</si>
  <si>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</si>
  <si>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</si>
  <si>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</si>
  <si>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</si>
  <si>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</si>
  <si>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</si>
  <si>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</si>
  <si>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</si>
  <si>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</si>
  <si>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</si>
  <si>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</si>
  <si>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</si>
  <si>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</si>
  <si>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</si>
  <si>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</si>
  <si>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</si>
  <si>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</si>
  <si>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</si>
  <si>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</si>
  <si>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</si>
  <si>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</si>
  <si>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</si>
  <si>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</si>
  <si>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</si>
  <si>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</si>
  <si>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</si>
  <si>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</si>
  <si>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</si>
  <si>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</si>
  <si>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</si>
  <si>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</si>
  <si>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</si>
  <si>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</si>
  <si>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</si>
  <si>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</si>
  <si>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</si>
  <si>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</si>
  <si>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</si>
  <si>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</si>
  <si>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</si>
  <si>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</si>
  <si>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</si>
  <si>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</si>
  <si>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</si>
  <si>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</si>
  <si>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</si>
  <si>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</si>
  <si>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</si>
  <si>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</si>
  <si>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</si>
  <si>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</si>
  <si>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</si>
  <si>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</si>
  <si>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</si>
  <si>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</si>
  <si>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</si>
  <si>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</si>
  <si>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</si>
  <si>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</si>
  <si>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</si>
  <si>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</si>
  <si>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</si>
  <si>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</si>
  <si>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</si>
  <si>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</si>
  <si>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</si>
  <si>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</si>
  <si>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</si>
  <si>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</si>
  <si>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</si>
  <si>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</si>
  <si>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</si>
  <si>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</si>
  <si>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</si>
  <si>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</si>
  <si>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</si>
  <si>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</si>
  <si>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</si>
  <si>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</si>
  <si>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</si>
  <si>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</si>
  <si>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</si>
  <si>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</si>
  <si>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</si>
  <si>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</si>
  <si>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</si>
  <si>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</si>
  <si>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</si>
  <si>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</si>
  <si>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</si>
  <si>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</si>
  <si>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</si>
  <si>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</si>
  <si>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</si>
  <si>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</si>
  <si>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</si>
  <si>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</si>
  <si>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</si>
  <si>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</si>
  <si>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</si>
  <si>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</si>
  <si>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</si>
  <si>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</si>
  <si>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</si>
  <si>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</si>
  <si>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</si>
  <si>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</si>
  <si>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</si>
  <si>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</si>
  <si>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</si>
  <si>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</si>
  <si>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</si>
  <si>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</si>
  <si>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</si>
  <si>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</si>
  <si>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</si>
  <si>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</si>
  <si>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</si>
  <si>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</si>
  <si>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</si>
  <si>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</si>
  <si>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</si>
  <si>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</si>
  <si>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</si>
  <si>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</si>
  <si>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</si>
  <si>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</si>
  <si>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</si>
  <si>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</si>
  <si>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</si>
  <si>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</si>
  <si>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</si>
  <si>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</si>
  <si>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</si>
  <si>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</si>
  <si>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</si>
  <si>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</si>
  <si>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</si>
  <si>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</si>
  <si>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</si>
  <si>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</si>
  <si>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</si>
  <si>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</si>
  <si>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</si>
  <si>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</si>
  <si>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</si>
  <si>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</si>
  <si>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</si>
  <si>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</si>
  <si>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</si>
  <si>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</si>
  <si>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</si>
  <si>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</si>
  <si>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</si>
  <si>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</si>
  <si>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</si>
  <si>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</si>
  <si>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</si>
  <si>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</si>
  <si>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</si>
  <si>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</si>
  <si>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</si>
  <si>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</si>
  <si>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</si>
  <si>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</si>
  <si>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</si>
  <si>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</si>
  <si>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</si>
  <si>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</si>
  <si>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</si>
  <si>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</si>
  <si>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</si>
  <si>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</si>
  <si>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</si>
  <si>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</si>
  <si>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</si>
  <si>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</si>
  <si>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</si>
  <si>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</si>
  <si>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</si>
  <si>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</si>
  <si>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</si>
  <si>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</si>
  <si>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</si>
  <si>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</si>
  <si>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</si>
  <si>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</si>
  <si>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</si>
  <si>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</si>
  <si>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</si>
  <si>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</si>
  <si>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</si>
  <si>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</si>
  <si>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</si>
  <si>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</si>
  <si>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</si>
  <si>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</si>
  <si>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</si>
  <si>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</si>
  <si>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</si>
  <si>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</si>
  <si>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</si>
  <si>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</si>
  <si>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</si>
  <si>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</si>
  <si>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</si>
  <si>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</si>
  <si>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</si>
  <si>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</si>
  <si>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</si>
  <si>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</si>
  <si>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</si>
  <si>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</si>
  <si>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</si>
  <si>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</si>
  <si>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</si>
  <si>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</si>
  <si>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</si>
  <si>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</si>
  <si>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</si>
  <si>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</si>
  <si>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</si>
  <si>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</si>
  <si>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</si>
  <si>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</si>
  <si>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</si>
  <si>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</si>
  <si>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</si>
  <si>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</si>
  <si>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</si>
  <si>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</si>
  <si>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</si>
  <si>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</si>
  <si>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</si>
  <si>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</si>
  <si>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</si>
  <si>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</si>
  <si>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</si>
  <si>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</si>
  <si>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</si>
  <si>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</si>
  <si>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</si>
  <si>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</si>
  <si>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</si>
  <si>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</si>
  <si>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</si>
  <si>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</si>
  <si>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</si>
  <si>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</si>
  <si>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</si>
  <si>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</si>
  <si>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</si>
  <si>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</si>
  <si>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</si>
  <si>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</si>
  <si>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</si>
  <si>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</si>
  <si>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</si>
  <si>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</si>
  <si>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</si>
  <si>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</si>
  <si>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</si>
  <si>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</si>
  <si>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</si>
  <si>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</si>
  <si>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</si>
  <si>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</si>
  <si>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</si>
  <si>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</si>
  <si>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</si>
  <si>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</si>
  <si>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</si>
  <si>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</si>
  <si>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</si>
  <si>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</si>
  <si>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</si>
  <si>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</si>
  <si>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</si>
  <si>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</si>
  <si>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</si>
  <si>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</si>
  <si>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</si>
  <si>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</si>
  <si>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</si>
  <si>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</si>
  <si>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</si>
  <si>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</si>
  <si>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</si>
  <si>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</si>
  <si>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</si>
  <si>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</si>
  <si>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</si>
  <si>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</si>
  <si>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</si>
  <si>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</si>
  <si>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</si>
  <si>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</si>
  <si>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</si>
  <si>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</si>
  <si>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</si>
  <si>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</si>
  <si>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</si>
  <si>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</si>
  <si>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</si>
  <si>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</si>
  <si>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</si>
  <si>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</si>
  <si>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</si>
  <si>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</si>
  <si>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</si>
  <si>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</si>
  <si>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</si>
  <si>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</si>
  <si>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</si>
  <si>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</si>
  <si>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</si>
  <si>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</si>
  <si>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</si>
  <si>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</si>
  <si>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</si>
  <si>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</si>
  <si>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</si>
  <si>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</si>
  <si>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</si>
  <si>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</si>
  <si>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</si>
  <si>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</si>
  <si>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</si>
  <si>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</si>
  <si>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</si>
  <si>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</si>
  <si>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</si>
  <si>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</si>
  <si>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</si>
  <si>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</si>
  <si>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</si>
  <si>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</si>
  <si>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</si>
  <si>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</si>
  <si>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</si>
  <si>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</si>
  <si>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</si>
  <si>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</si>
  <si>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</si>
  <si>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</si>
  <si>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</si>
  <si>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</si>
  <si>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</si>
  <si>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</si>
  <si>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</si>
  <si>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</si>
  <si>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</si>
  <si>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</si>
  <si>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</si>
  <si>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</si>
  <si>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</si>
  <si>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</si>
  <si>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</si>
  <si>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</si>
  <si>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</si>
  <si>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</si>
  <si>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</si>
  <si>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</si>
  <si>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</si>
  <si>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</si>
  <si>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</si>
  <si>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</si>
  <si>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</si>
  <si>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</si>
  <si>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</si>
  <si>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</si>
  <si>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</si>
  <si>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</si>
  <si>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</si>
  <si>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</si>
  <si>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</si>
  <si>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</si>
  <si>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</si>
  <si>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</si>
  <si>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</si>
  <si>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</si>
  <si>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</si>
  <si>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</si>
  <si>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</si>
  <si>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</si>
  <si>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</si>
  <si>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</si>
  <si>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</si>
  <si>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</si>
  <si>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</si>
  <si>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</si>
  <si>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</si>
  <si>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</si>
  <si>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</si>
  <si>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</si>
  <si>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</si>
  <si>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</si>
  <si>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</si>
  <si>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</si>
  <si>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</si>
  <si>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</si>
  <si>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</si>
  <si>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</si>
  <si>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</si>
  <si>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</si>
  <si>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</si>
  <si>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</si>
  <si>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</si>
  <si>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</si>
  <si>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</si>
  <si>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</si>
  <si>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</si>
  <si>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</si>
  <si>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</si>
  <si>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</si>
  <si>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</si>
  <si>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</si>
  <si>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</si>
  <si>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</si>
  <si>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</si>
  <si>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</si>
  <si>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</si>
  <si>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</si>
  <si>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</si>
  <si>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</si>
  <si>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</si>
  <si>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</si>
  <si>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</si>
  <si>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</si>
  <si>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</si>
  <si>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</si>
  <si>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</si>
  <si>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</si>
  <si>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</si>
  <si>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</si>
  <si>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</si>
  <si>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</si>
  <si>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</si>
  <si>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</si>
  <si>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</si>
  <si>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</si>
  <si>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</si>
  <si>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</si>
  <si>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</si>
  <si>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</si>
  <si>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</si>
  <si>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</si>
  <si>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</si>
  <si>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</si>
  <si>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</si>
  <si>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</si>
  <si>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</si>
  <si>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</si>
  <si>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</si>
  <si>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</si>
  <si>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</si>
  <si>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</si>
  <si>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</si>
  <si>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</si>
  <si>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</si>
  <si>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</si>
  <si>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</si>
  <si>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</si>
  <si>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</si>
  <si>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</si>
  <si>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</si>
  <si>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</si>
  <si>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</si>
  <si>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</si>
  <si>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</si>
  <si>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</si>
  <si>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</si>
  <si>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</si>
  <si>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</si>
  <si>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</si>
  <si>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</si>
  <si>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</si>
  <si>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</si>
  <si>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</si>
  <si>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</si>
  <si>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</si>
  <si>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</si>
  <si>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</si>
  <si>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</si>
  <si>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</si>
  <si>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</si>
  <si>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</si>
  <si>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</si>
  <si>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</si>
  <si>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</si>
  <si>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</si>
  <si>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</si>
  <si>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</si>
  <si>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</si>
  <si>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</si>
  <si>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</si>
  <si>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</si>
  <si>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</si>
  <si>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</si>
  <si>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</si>
  <si>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</si>
  <si>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</si>
  <si>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</si>
  <si>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</si>
  <si>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</si>
  <si>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</si>
  <si>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</si>
  <si>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</si>
  <si>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</si>
  <si>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</si>
  <si>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</si>
  <si>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</si>
  <si>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</si>
  <si>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</si>
  <si>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</si>
  <si>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</si>
  <si>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</si>
  <si>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</si>
  <si>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</si>
  <si>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</si>
  <si>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</si>
  <si>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</si>
  <si>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</si>
  <si>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</si>
  <si>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</si>
  <si>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</si>
  <si>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</si>
  <si>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</si>
  <si>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</si>
  <si>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</si>
  <si>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</si>
  <si>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</si>
  <si>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</si>
  <si>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</si>
  <si>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</si>
  <si>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</si>
  <si>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</si>
  <si>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</si>
  <si>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</si>
  <si>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</si>
  <si>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</si>
  <si>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</si>
  <si>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</si>
  <si>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</si>
  <si>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</si>
  <si>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</si>
  <si>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</si>
  <si>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</si>
  <si>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</si>
  <si>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</si>
  <si>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</si>
  <si>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</si>
  <si>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</si>
  <si>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</si>
  <si>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</si>
  <si>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</si>
  <si>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</si>
  <si>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</si>
  <si>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</si>
  <si>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</si>
  <si>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</si>
  <si>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</si>
  <si>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</si>
  <si>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</si>
  <si>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</si>
  <si>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</si>
  <si>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</si>
  <si>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</si>
  <si>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</si>
  <si>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</si>
  <si>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</si>
  <si>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</si>
  <si>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</si>
  <si>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</si>
  <si>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</si>
  <si>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</si>
  <si>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</si>
  <si>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</si>
  <si>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</si>
  <si>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</si>
  <si>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</si>
  <si>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</si>
  <si>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</si>
  <si>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</si>
  <si>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</si>
  <si>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</si>
  <si>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</si>
  <si>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</si>
  <si>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</si>
  <si>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</si>
  <si>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</si>
  <si>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</si>
  <si>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</si>
  <si>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</si>
  <si>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</si>
  <si>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</si>
  <si>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</si>
  <si>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</si>
  <si>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</si>
  <si>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</si>
  <si>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</si>
  <si>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</si>
  <si>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</si>
  <si>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</si>
  <si>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</si>
  <si>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</si>
  <si>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</si>
  <si>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</si>
  <si>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</si>
  <si>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</si>
  <si>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</si>
  <si>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</si>
  <si>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</si>
  <si>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</si>
  <si>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</si>
  <si>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</si>
  <si>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</si>
  <si>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</si>
  <si>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</si>
  <si>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</si>
  <si>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</si>
  <si>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</si>
  <si>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</si>
  <si>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</si>
  <si>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</si>
  <si>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</si>
  <si>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</si>
  <si>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</si>
  <si>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</si>
  <si>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</si>
  <si>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</si>
  <si>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</si>
  <si>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</si>
  <si>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</si>
  <si>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</si>
  <si>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</si>
  <si>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</si>
  <si>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</si>
  <si>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</si>
  <si>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</si>
  <si>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</si>
  <si>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</si>
  <si>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</si>
  <si>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</si>
  <si>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</si>
  <si>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</si>
  <si>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</si>
  <si>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</si>
  <si>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</si>
  <si>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</si>
  <si>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</si>
  <si>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</si>
  <si>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</si>
  <si>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</si>
  <si>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</si>
  <si>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</si>
  <si>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</si>
  <si>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</si>
  <si>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</si>
  <si>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</si>
  <si>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</si>
  <si>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</si>
  <si>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</si>
  <si>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</si>
  <si>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</si>
  <si>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</si>
  <si>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</si>
  <si>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</si>
  <si>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</si>
  <si>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</si>
  <si>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</si>
  <si>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</si>
  <si>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</si>
  <si>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</si>
  <si>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</si>
  <si>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</si>
  <si>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</si>
  <si>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</si>
  <si>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</si>
  <si>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</si>
  <si>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</si>
  <si>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</si>
  <si>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</si>
  <si>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</si>
  <si>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</si>
  <si>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</si>
  <si>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</si>
  <si>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</si>
  <si>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</si>
  <si>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</si>
  <si>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</si>
  <si>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</si>
  <si>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</si>
  <si>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</si>
  <si>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</si>
  <si>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</si>
  <si>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</si>
  <si>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</si>
  <si>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</si>
  <si>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</si>
  <si>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</si>
  <si>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</si>
  <si>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</si>
  <si>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</si>
  <si>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</si>
  <si>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</si>
  <si>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</si>
  <si>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</si>
  <si>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</si>
  <si>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</si>
  <si>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</si>
  <si>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</si>
  <si>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</si>
  <si>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</si>
  <si>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</si>
  <si>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</si>
  <si>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</si>
  <si>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</si>
  <si>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</si>
  <si>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</si>
  <si>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</si>
  <si>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</si>
  <si>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</si>
  <si>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</si>
  <si>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</si>
  <si>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</si>
  <si>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</si>
  <si>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</si>
  <si>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</si>
  <si>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</si>
  <si>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</si>
  <si>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</si>
  <si>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</si>
  <si>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</si>
  <si>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</si>
  <si>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</si>
  <si>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</si>
  <si>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</si>
  <si>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</si>
  <si>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</si>
  <si>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</si>
  <si>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</si>
  <si>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</si>
  <si>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</si>
  <si>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</si>
  <si>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</si>
  <si>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</si>
  <si>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</si>
  <si>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</si>
  <si>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</si>
  <si>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</si>
  <si>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</si>
  <si>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</si>
  <si>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</si>
  <si>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</si>
  <si>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</si>
  <si>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</si>
  <si>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</si>
  <si>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</si>
  <si>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</si>
  <si>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</si>
  <si>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</si>
  <si>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</si>
  <si>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</si>
  <si>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</si>
  <si>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</si>
  <si>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</si>
  <si>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</si>
  <si>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</si>
  <si>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</si>
  <si>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</si>
  <si>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</si>
  <si>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</si>
  <si>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</si>
  <si>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</si>
  <si>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</si>
  <si>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</si>
  <si>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</si>
  <si>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</si>
  <si>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</si>
  <si>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</si>
  <si>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</si>
  <si>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</si>
  <si>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</si>
  <si>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</si>
  <si>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</si>
  <si>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</si>
  <si>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</si>
  <si>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</si>
  <si>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</si>
  <si>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</si>
  <si>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</si>
  <si>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</si>
  <si>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</si>
  <si>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</si>
  <si>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</si>
  <si>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</si>
  <si>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</si>
  <si>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</si>
  <si>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</si>
  <si>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</si>
  <si>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</si>
  <si>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</si>
  <si>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</si>
  <si>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</si>
  <si>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</si>
  <si>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</si>
  <si>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</si>
  <si>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</si>
  <si>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</si>
  <si>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</si>
  <si>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</si>
  <si>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</si>
  <si>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</si>
  <si>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</si>
  <si>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</si>
  <si>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</si>
  <si>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</si>
  <si>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</si>
  <si>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</si>
  <si>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</si>
  <si>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</si>
  <si>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</si>
  <si>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</si>
  <si>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</si>
  <si>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</si>
  <si>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</si>
  <si>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</si>
  <si>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</si>
  <si>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</si>
  <si>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</si>
  <si>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</si>
  <si>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</si>
  <si>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</si>
  <si>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</si>
  <si>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</si>
  <si>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</si>
  <si>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</si>
  <si>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</si>
  <si>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</si>
  <si>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</si>
  <si>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</si>
  <si>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</si>
  <si>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</si>
  <si>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</si>
  <si>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</si>
  <si>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</si>
  <si>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</si>
  <si>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</si>
  <si>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</si>
  <si>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</si>
  <si>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</si>
  <si>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</si>
  <si>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</si>
  <si>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</si>
  <si>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</si>
  <si>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</si>
  <si>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</si>
  <si>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</si>
  <si>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</si>
  <si>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</si>
  <si>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</si>
  <si>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</si>
  <si>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</si>
  <si>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</si>
  <si>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</si>
  <si>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</si>
  <si>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</si>
  <si>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</si>
  <si>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</si>
  <si>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</si>
  <si>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</si>
  <si>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</si>
  <si>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</si>
  <si>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</si>
  <si>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</si>
  <si>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</si>
  <si>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</si>
  <si>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</si>
  <si>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</si>
  <si>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</si>
  <si>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</si>
  <si>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</si>
  <si>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</si>
  <si>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</si>
  <si>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</si>
  <si>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</si>
  <si>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</si>
  <si>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</si>
  <si>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</si>
  <si>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</si>
  <si>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</si>
  <si>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</si>
  <si>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</si>
  <si>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</si>
  <si>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</si>
  <si>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</si>
  <si>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</si>
  <si>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</si>
  <si>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</si>
  <si>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</si>
  <si>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</si>
  <si>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</si>
  <si>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</si>
  <si>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</si>
  <si>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</si>
  <si>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</si>
  <si>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</si>
  <si>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</si>
  <si>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</si>
  <si>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</si>
  <si>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</si>
  <si>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</si>
  <si>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</si>
  <si>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</si>
  <si>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</si>
  <si>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</si>
  <si>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</si>
  <si>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</si>
  <si>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</si>
  <si>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</si>
  <si>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</si>
  <si>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</si>
  <si>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</si>
  <si>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</si>
  <si>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</si>
  <si>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</si>
  <si>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</si>
  <si>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</si>
  <si>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</si>
  <si>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</si>
  <si>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</si>
  <si>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</si>
  <si>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</si>
  <si>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</si>
  <si>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</si>
  <si>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</si>
  <si>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</si>
  <si>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</si>
  <si>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</si>
  <si>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</si>
  <si>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</si>
  <si>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</si>
  <si>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</si>
  <si>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</si>
  <si>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</si>
  <si>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</si>
  <si>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</si>
  <si>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</si>
  <si>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</si>
  <si>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</si>
  <si>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</si>
  <si>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</si>
  <si>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</si>
  <si>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</si>
  <si>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</si>
  <si>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</si>
  <si>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</si>
  <si>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</si>
  <si>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</si>
  <si>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</si>
  <si>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</si>
  <si>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</si>
  <si>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</si>
  <si>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</si>
  <si>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</si>
  <si>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</si>
  <si>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</si>
  <si>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</si>
  <si>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</si>
  <si>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</si>
  <si>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</si>
  <si>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</si>
  <si>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</si>
  <si>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</si>
  <si>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</si>
  <si>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</si>
  <si>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</si>
  <si>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</si>
  <si>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</si>
  <si>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</si>
  <si>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</si>
  <si>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</si>
  <si>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</si>
  <si>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</si>
  <si>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</si>
  <si>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</si>
  <si>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</si>
  <si>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</si>
  <si>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</si>
  <si>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</si>
  <si>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</si>
  <si>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</si>
  <si>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</si>
  <si>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</si>
  <si>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</si>
  <si>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</si>
  <si>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</si>
  <si>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</si>
  <si>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</si>
  <si>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</si>
  <si>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</si>
  <si>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</si>
  <si>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</si>
  <si>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</si>
  <si>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</si>
  <si>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</si>
  <si>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</si>
  <si>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</si>
  <si>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</si>
  <si>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</si>
  <si>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</si>
  <si>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</si>
  <si>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</si>
  <si>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</si>
  <si>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</si>
  <si>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</si>
  <si>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</si>
  <si>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</si>
  <si>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</si>
  <si>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</si>
  <si>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</si>
  <si>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</si>
  <si>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</si>
  <si>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</si>
  <si>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</si>
  <si>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</si>
  <si>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</si>
  <si>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</si>
  <si>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</si>
  <si>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</si>
  <si>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</si>
  <si>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</si>
  <si>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</si>
  <si>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</si>
  <si>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</si>
  <si>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</si>
  <si>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</si>
  <si>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</si>
  <si>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</si>
  <si>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</si>
  <si>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</si>
  <si>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</si>
  <si>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</si>
  <si>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</si>
  <si>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</si>
  <si>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</si>
  <si>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</si>
  <si>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</si>
  <si>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</si>
  <si>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</si>
  <si>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</si>
  <si>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</si>
  <si>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</si>
  <si>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</si>
  <si>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</si>
  <si>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</si>
  <si>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</si>
  <si>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</si>
  <si>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</si>
  <si>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</si>
  <si>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</si>
  <si>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</si>
  <si>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</si>
  <si>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</si>
  <si>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</si>
  <si>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</si>
  <si>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</si>
  <si>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</si>
  <si>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</si>
  <si>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</si>
  <si>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</si>
  <si>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</si>
  <si>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</si>
  <si>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</si>
  <si>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</si>
  <si>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</si>
  <si>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</si>
  <si>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</si>
  <si>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</si>
  <si>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</si>
  <si>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</si>
  <si>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</si>
  <si>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</si>
  <si>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</si>
  <si>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</si>
  <si>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</si>
  <si>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</si>
  <si>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</si>
  <si>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</si>
  <si>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</si>
  <si>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</si>
  <si>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</si>
  <si>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</si>
  <si>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</si>
  <si>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</si>
  <si>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</si>
  <si>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</si>
  <si>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</si>
  <si>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</si>
  <si>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</si>
  <si>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</si>
  <si>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</si>
  <si>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</si>
  <si>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</si>
  <si>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</si>
  <si>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</si>
  <si>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</si>
  <si>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</si>
  <si>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</si>
  <si>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</si>
  <si>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</si>
  <si>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</si>
  <si>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</si>
  <si>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</si>
  <si>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</si>
  <si>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</si>
  <si>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</si>
  <si>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</si>
  <si>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</si>
  <si>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</si>
  <si>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</si>
  <si>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</si>
  <si>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</si>
  <si>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</si>
  <si>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</si>
  <si>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</si>
  <si>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</si>
  <si>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</si>
  <si>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</si>
  <si>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</si>
  <si>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</si>
  <si>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</si>
  <si>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</si>
  <si>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</si>
  <si>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</si>
  <si>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</si>
  <si>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</si>
  <si>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</si>
  <si>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</si>
  <si>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</si>
  <si>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</si>
  <si>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</si>
  <si>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</si>
  <si>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</si>
  <si>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</si>
  <si>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</si>
  <si>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</si>
  <si>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</si>
  <si>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</si>
  <si>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</si>
  <si>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</si>
  <si>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</si>
  <si>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</si>
  <si>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</si>
  <si>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</si>
  <si>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</si>
  <si>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</si>
  <si>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</si>
  <si>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</si>
  <si>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</si>
  <si>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</si>
  <si>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</si>
  <si>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</si>
  <si>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</si>
  <si>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</si>
  <si>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</si>
  <si>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</si>
  <si>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</si>
  <si>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</si>
  <si>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</si>
  <si>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</si>
  <si>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</si>
  <si>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</si>
  <si>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</si>
  <si>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</si>
  <si>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</si>
  <si>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</si>
  <si>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</si>
  <si>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</si>
  <si>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</si>
  <si>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</si>
  <si>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</si>
  <si>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</si>
  <si>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</si>
  <si>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</si>
  <si>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</si>
  <si>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</si>
  <si>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</si>
  <si>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</si>
  <si>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</si>
  <si>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</si>
  <si>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</si>
  <si>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</si>
  <si>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</si>
  <si>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</si>
  <si>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</si>
  <si>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</si>
  <si>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</si>
  <si>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</si>
  <si>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</si>
  <si>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</si>
  <si>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</si>
  <si>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</si>
  <si>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</si>
  <si>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</si>
  <si>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</si>
  <si>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</si>
  <si>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</si>
  <si>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</si>
  <si>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</si>
  <si>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</si>
  <si>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</si>
  <si>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</si>
  <si>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</si>
  <si>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</si>
  <si>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</si>
  <si>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</si>
  <si>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</si>
  <si>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</si>
  <si>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</si>
  <si>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</si>
  <si>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</si>
  <si>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</si>
  <si>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</si>
  <si>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</si>
  <si>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</si>
  <si>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</si>
  <si>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</si>
  <si>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</si>
  <si>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</si>
  <si>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</si>
  <si>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</si>
  <si>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</si>
  <si>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</si>
  <si>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</si>
  <si>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</si>
  <si>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</si>
  <si>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</si>
  <si>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</si>
  <si>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</si>
  <si>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</si>
  <si>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</si>
  <si>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</si>
  <si>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</si>
  <si>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</si>
  <si>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</si>
  <si>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</si>
  <si>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</si>
  <si>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</si>
  <si>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</si>
  <si>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</si>
  <si>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</si>
  <si>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</si>
  <si>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</si>
  <si>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</si>
  <si>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</si>
  <si>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</si>
  <si>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</si>
  <si>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</si>
  <si>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</si>
  <si>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</si>
  <si>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</si>
  <si>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</si>
  <si>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</si>
  <si>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</si>
  <si>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</si>
  <si>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</si>
  <si>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</si>
  <si>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</si>
  <si>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</si>
  <si>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</si>
  <si>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</si>
  <si>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</si>
  <si>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</si>
  <si>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</si>
  <si>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</si>
  <si>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</si>
  <si>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</si>
  <si>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</si>
  <si>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</si>
  <si>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</si>
  <si>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</si>
  <si>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</si>
  <si>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</si>
  <si>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</si>
  <si>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</si>
  <si>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</si>
  <si>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</si>
  <si>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</si>
  <si>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</si>
  <si>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</si>
  <si>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</si>
  <si>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</si>
  <si>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</si>
  <si>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</si>
  <si>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</si>
  <si>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</si>
  <si>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</si>
  <si>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</si>
  <si>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</si>
  <si>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</si>
  <si>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</si>
  <si>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</si>
  <si>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</si>
  <si>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</si>
  <si>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</si>
  <si>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</si>
  <si>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</si>
  <si>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</si>
  <si>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</si>
  <si>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</si>
  <si>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</si>
  <si>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</si>
  <si>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</si>
  <si>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</si>
  <si>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</si>
  <si>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</si>
  <si>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</si>
  <si>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</si>
  <si>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</si>
  <si>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</si>
  <si>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</si>
  <si>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</si>
  <si>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</si>
  <si>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</si>
  <si>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</si>
  <si>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</si>
  <si>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</si>
  <si>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</si>
  <si>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</si>
  <si>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</si>
  <si>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</si>
  <si>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</si>
  <si>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</si>
  <si>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</si>
  <si>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</si>
  <si>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</si>
  <si>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</si>
  <si>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</si>
  <si>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</si>
  <si>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</si>
  <si>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</si>
  <si>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</si>
  <si>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</si>
  <si>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</si>
  <si>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</si>
  <si>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</si>
  <si>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</si>
  <si>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</si>
  <si>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</si>
  <si>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</si>
  <si>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</si>
  <si>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</si>
  <si>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</si>
  <si>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</si>
  <si>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</si>
  <si>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</si>
  <si>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</si>
  <si>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</si>
  <si>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</si>
  <si>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</si>
  <si>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</si>
  <si>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</si>
  <si>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</si>
  <si>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</si>
  <si>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</si>
  <si>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</si>
  <si>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</si>
  <si>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</si>
  <si>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</si>
  <si>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</si>
  <si>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</si>
  <si>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</si>
  <si>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</si>
  <si>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</si>
  <si>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</si>
  <si>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</si>
  <si>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</si>
  <si>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</si>
  <si>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</si>
  <si>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</si>
  <si>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</si>
  <si>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</si>
  <si>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</si>
  <si>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</si>
  <si>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</si>
  <si>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</si>
  <si>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</si>
  <si>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</si>
  <si>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</si>
  <si>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</si>
  <si>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</si>
  <si>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</si>
  <si>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</si>
  <si>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</si>
  <si>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</si>
  <si>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</si>
  <si>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</si>
  <si>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</si>
  <si>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</si>
  <si>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</si>
  <si>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</si>
  <si>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</si>
  <si>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</si>
  <si>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</si>
  <si>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</si>
  <si>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</si>
  <si>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</si>
  <si>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</si>
  <si>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</si>
  <si>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</si>
  <si>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</si>
  <si>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</si>
  <si>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</si>
  <si>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</si>
  <si>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</si>
  <si>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</si>
  <si>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</si>
  <si>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</si>
  <si>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</si>
  <si>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</si>
  <si>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</si>
  <si>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</si>
  <si>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</si>
  <si>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</si>
  <si>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</si>
  <si>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</si>
  <si>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</si>
  <si>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</si>
  <si>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</si>
  <si>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</si>
  <si>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</si>
  <si>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</si>
  <si>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</si>
  <si>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</si>
  <si>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</si>
  <si>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</si>
  <si>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</si>
  <si>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</si>
  <si>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</si>
  <si>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</si>
  <si>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</si>
  <si>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</si>
  <si>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</si>
  <si>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</si>
  <si>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</si>
  <si>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</si>
  <si>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</si>
  <si>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</si>
  <si>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</si>
  <si>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</si>
  <si>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</si>
  <si>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</si>
  <si>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</si>
  <si>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</si>
  <si>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</si>
  <si>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</si>
  <si>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</si>
  <si>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</si>
  <si>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</si>
  <si>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</si>
  <si>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</si>
  <si>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</si>
  <si>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</si>
  <si>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</si>
  <si>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</si>
  <si>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</si>
  <si>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</si>
  <si>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</si>
  <si>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</si>
  <si>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</si>
  <si>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</si>
  <si>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</si>
  <si>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</si>
  <si>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</si>
  <si>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</si>
  <si>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</si>
  <si>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</si>
  <si>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</si>
  <si>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</si>
  <si>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</si>
  <si>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</si>
  <si>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</si>
  <si>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</si>
  <si>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</si>
  <si>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</si>
  <si>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</si>
  <si>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</si>
  <si>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</si>
  <si>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</si>
  <si>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</si>
  <si>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</si>
  <si>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</si>
  <si>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</si>
  <si>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</si>
  <si>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</si>
  <si>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</si>
  <si>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</si>
  <si>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</si>
  <si>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</si>
  <si>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</si>
  <si>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</si>
  <si>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</si>
  <si>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</si>
  <si>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</si>
  <si>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70 min</t>
  </si>
  <si>
    <t xml:space="preserve">NO PCM </t>
  </si>
  <si>
    <t xml:space="preserve">ETA 10 min site flapping </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</si>
  <si>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</si>
  <si>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</si>
  <si>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</si>
  <si>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</si>
  <si>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</si>
  <si>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</si>
  <si>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</si>
  <si>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</si>
  <si>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</si>
  <si>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</si>
  <si>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</si>
  <si>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</si>
  <si>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</si>
  <si>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110 minutes</t>
  </si>
  <si>
    <t>ABH2005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</si>
</sst>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330.79683495370409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0.12479791666555684</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45993.74526087963</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45993.74526087963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45993.74526087963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45993.74526087963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45993.74526087963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45993.74526087963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45993.74526087963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45993.74526087963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45993.74526087963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45993.74526087963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45993.74526087963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45993.74526087963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45993.74526087963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45993.74526087963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45993.74526087963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45993.74526087963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45993.74526087963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45993.74526087963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45993.74526087963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45993.74526087963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45993.74526087963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45993.74526087963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45993.74526087963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45993.74526087963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45993.74526087963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45993.74526087963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45993.74526087963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45993.74526087963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45993.74526087963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45993.74526087963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45993.74526087963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45993.74526087963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45993.74526087963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45993.74526087963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45993.74526087963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45993.74526087963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45993.74526087963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45993.74526087963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45993.74526087963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45993.74526087963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45993.74526087963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45993.74526087963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45993.74526087963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45993.74526087963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45993.74526087963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45993.74526087963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45993.74526087963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45993.74526087963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45993.74526087963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45993.74526087963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45993.74526087963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45993.74526087963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45993.74526087963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45993.74526087963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45993.74526087963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45993.74526087963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45993.74526087963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45993.74526087963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45993.74526087963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45993.74526087963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45993.74526087963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45993.74526087963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45993.74526087963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45993.74526087963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45993.74526087963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45993.74526087963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45993.74526087963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45993.74526087963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45993.74526087963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45993.74526087963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45993.74526087963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45993.74526087963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45993.74526087963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45993.74526087963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45993.74526087963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45993.74526087963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45993.74526087963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45993.74526087963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45993.74526087963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45993.74526087963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45993.74526087963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45993.74526087963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45993.74526087963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45993.74526087963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45993.74526087963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45993.74526087963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45993.74526087963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45993.74526087963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45993.74526087963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45993.74526087963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45993.74526087963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45993.74526087963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45993.74526087963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45993.74526087963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45993.74526087963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45993.74526087963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45993.74526087963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45993.74526087963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45993.74526087963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45993.74526087963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45993.74526087963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45993.74526087963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45993.74526087963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45993.74526087963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45993.74526087963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45993.74526087963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45993.74526087963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45993.74526087963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45993.74526087963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45993.74526087963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45993.74526087963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45993.74526087963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45993.74526087963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45993.74526087963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45993.74526087963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45993.74526087963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45993.74526087963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45993.74526087963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45993.74526087963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45993.74526087963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45993.74526087963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45993.74526087963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45993.74526087963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45993.74526087963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45993.74526087963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45993.74526087963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45993.74526087963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45993.74526087963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45993.74526087963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45993.74526087963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45993.74526087963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45993.74526087963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45993.74526087963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45993.74526087963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45993.74526087963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45993.74526087963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45993.74526087963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45993.74526087963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45993.74526087963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45993.74526087963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45993.74526087963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45993.74526087963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45993.74526087963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45993.74526087963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45993.74526087963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45993.74526087963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45993.74526087963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45993.74526087963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45993.74526087963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45993.74526087963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45993.74526087963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45993.74526087963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45993.74526087963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45993.74526087963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45993.74526087963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45993.74526087963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45993.74526087963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45993.74526087963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45993.74526087963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45993.74526087963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45993.74526087963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45993.74526087963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45993.74526087963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45993.74526087963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45993.74526087963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45993.74526087963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45993.74526087963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45993.74526087963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45993.74526087963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45993.74526087963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45993.74526087963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45993.74526087963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45993.74526087963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45993.74526087963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45993.74526087963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45993.74526087963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45993.74526087963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45993.74526087963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45993.74526087963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45993.74526087963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45993.74526087963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45993.74526087963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45993.74526087963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45993.74526087963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45993.74526087963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45993.74526087963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45993.74526087963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45993.74526087963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45993.74526087963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45993.74526087963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45993.74526087963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45993.74526087963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45993.74526087963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45993.74526087963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45993.74526087963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45993.74526087963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45993.74526087963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45993.74526087963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45993.74526087963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45993.74526087963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45993.74526087963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45993.74526087963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45993.74526087963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45993.74526087963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45993.74526087963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45993.74526087963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45993.74526087963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45993.74526087963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45993.74526087963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9AD23F0-FD80-49F9-B7CE-6562A7D88D8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168.74542291666876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9.357841898148763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2.1869675925699994E-2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22180</v>
      </c>
      <c r="E6" s="99"/>
      <c r="F6" s="100"/>
      <c r="G6" s="101">
        <f ca="1">IFERROR(NOW()-F6,"-")</f>
        <v>45993.74526087963</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45993.74526087963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45993.74526087963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45993.74526087963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45993.74526087963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45993.74526087963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45993.74526087963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45993.74526087963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45993.74526087963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45993.74526087963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45993.74526087963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45993.74526087963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45993.74526087963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45993.74526087963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45993.74526087963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45993.74526087963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45993.74526087963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45993.74526087963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45993.74526087963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45993.74526087963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45993.74526087963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45993.74526087963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45993.74526087963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45993.74526087963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45993.74526087963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45993.74526087963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45993.74526087963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45993.74526087963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45993.74526087963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45993.74526087963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45993.74526087963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45993.74526087963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45993.74526087963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45993.74526087963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45993.74526087963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45993.74526087963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45993.74526087963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45993.74526087963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45993.74526087963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45993.74526087963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45993.74526087963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45993.74526087963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45993.74526087963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45993.74526087963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45993.745261226853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45993.745261226853</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45993.745261226853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45993.745261226853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45993.745261226853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45993.745261226853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45993.745261226853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45993.745261226853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45993.745261226853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45993.745261226853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45993.745261226853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45993.745261226853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45993.745261226853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45993.745261226853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45993.745261226853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45993.745261226853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45993.745261226853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45993.745261226853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45993.745261226853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45993.745261226853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45993.745261226853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45993.745261226853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45993.745261226853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45993.745261226853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45993.745261226853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45993.745261226853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45993.745261226853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45993.745261226853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45993.745261226853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45993.745261226853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45993.745261226853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45993.745261226853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45993.745261226853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45993.745261226853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45993.745261226853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45993.745261226853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45993.745261226853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45993.745261226853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45993.745261226853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45993.745261226853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45993.745261226853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45993.745261226853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45993.745261226853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45993.745261226853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45993.745261226853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45993.745261226853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45993.745261226853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45993.745261226853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45993.745261226853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45993.745261226853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45993.745261226853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45993.745261226853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45993.745261226853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45993.745261226853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45993.745261226853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45993.745261226853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45993.745261226853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45993.745261226853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45993.745261226853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45993.745261226853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45993.745261226853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45993.745261226853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45993.745261226853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45993.745261226853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45993.745261226853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45993.745261226853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45993.745261226853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45993.745261226853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45993.745261226853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45993.745261226853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45993.745261226853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45993.745261226853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45993.745261226853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45993.745261226853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45993.745261226853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45993.745261226853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45993.745261226853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45993.745261226853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45993.745261226853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45993.745261226853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45993.745261226853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45993.745261226853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45993.745261226853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45993.745261226853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45993.745261226853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45993.745261226853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45993.745261226853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45993.745261226853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45993.745261226853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45993.745261226853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45993.745261226853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45993.745261226853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45993.745261226853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45993.745261226853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45993.745261226853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45993.745261226853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45993.745261226853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45993.745261226853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45993.745261226853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45993.745261226853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45993.745261226853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45993.745261226853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45993.745261226853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45993.745261226853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45993.745261226853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45993.745261226853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45993.745261226853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45993.745261226853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45993.745261226853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45993.745261226853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45993.745261226853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45993.745261226853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45993.745261226853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45993.745261226853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45993.745261226853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45993.745261226853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45993.745261226853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45993.745261226853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45993.745261226853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45993.745261226853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45993.745261226853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45993.745261226853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45993.745261226853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45993.745261226853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45993.745261226853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45993.745261226853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45993.745261226853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45993.745261226853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45993.745261226853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45993.745261226853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45993.745261226853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45993.745261226853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45993.745261226853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45993.745261226853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45993.745261226853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45993.745261226853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45993.745261226853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45993.745261226853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45993.745261226853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45993.745261226853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45993.745261226853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45993.745261226853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45993.745261226853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45993.745261226853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45993.745261226853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45993.745261226853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45993.745261226853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45993.745261226853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45993.745261226853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45993.745261226853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45993.745261226853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45993.745261226853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45993.745261226853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45993.745261226853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45993.745261226853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45993.745261226853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45993.745261226853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45993.745261226853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45993.745261226853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45993.745261226853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45993.745261226853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45993.745261226853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45993.745261226853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45993.745261226853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45993.745261226853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45993.745261226853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45993.745261226853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45993.745261226853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45993.745261226853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45993.745261226853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45993.745261226853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45993.745261226853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45993.745261226853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45993.745261226853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45993.745261226853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45993.745261226853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45993.745261226853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45993.745261226853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45993.745261226853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45993.745261226853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45993.745261226853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45993.745261226853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45993.745261226853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45993.745261226853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45993.745261226853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45993.745261226853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45993.745261226853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45993.745261226853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45993.745261226853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45993.745261226853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45993.745261226853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45993.745261226853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45993.745261226853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45993.745261226853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45993.745261226853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45993.745261226853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45993.745261226853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45993.745261226853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45993.745261226853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45993.745261226853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45993.745261226853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45993.745261226853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45993.745261226853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45993.745261226853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45993.745261226853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45993.745261226853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45993.745261226853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45993.745261226853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45993.745261226853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45993.745261226853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45993.745261226853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45993.745261226853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45993.745261226853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45993.745261226853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45993.745261226853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45993.745261226853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45993.745261226853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45993.745261226853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45993.745261226853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45993.745261226853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45993.745261226853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45993.745261226853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45993.745261226853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45993.745261226853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45993.745261226853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45993.745261226853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45993.745261226853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45993.745261226853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45993.745261226853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45993.745261226853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45993.745261226853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45993.745261226853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45993.745261226853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45993.745261226853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45993.745261226853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45993.745261226853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45993.745261226853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45993.745261226853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45993.745261226853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45993.745261226853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45993.745261226853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45993.745261226853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45993.745261226853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45993.745261226853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45993.745261226853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45993.745261226853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45993.745261226853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45993.745261226853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45993.745261226853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45993.745261226853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45993.745261226853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45993.745261226853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45993.745261226853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45993.745261226853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45993.745261226853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45993.745261226853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45993.745261226853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45993.745261226853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45993.745261226853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45993.745261226853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45993.745261226853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45993.745261226853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45993.745261226853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45993.745261226853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45993.745261226853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45993.745261226853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45993.745261226853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45993.745261226853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45993.745261226853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45993.745261226853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45993.745261226853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45993.745261226853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45993.745261226853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45993.745261226853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45993.745261226853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45993.745261226853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45993.745261226853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45993.745261226853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45993.745261226853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45993.745261226853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45993.745261226853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45993.745261226853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45993.745261226853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45993.745261226853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45993.745261226853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45993.745261226853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45993.745261226853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45993.745261226853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45993.745261226853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45993.745261226853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45993.745261226853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45993.745261226853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45993.745261226853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45993.745261226853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45993.745261226853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45993.745261226853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45993.745261226853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45993.745261226853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45993.745261226853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45993.745261226853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45993.745261226853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45993.745261226853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45993.745261226853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45993.745261226853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45993.745261226853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45993.745261226853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45993.745261226853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45993.745261226853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45993.745261226853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45993.745261226853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45993.745261226853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45993.745261226853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45993.745261226853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45993.745261226853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45993.745261226853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45993.745261226853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45993.745261226853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45993.745261226853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45993.745261226853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45993.745261226853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45993.745261226853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45993.745261226853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45993.745261226853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45993.745261226853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45993.745261226853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45993.745261226853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45993.745261226853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45993.745261226853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45993.745261226853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45993.745261226853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45993.745261226853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45993.745261226853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45993.745261226853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45993.745261226853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45993.745261226853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45993.745261226853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45993.745261226853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45993.745261226853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45993.745261226853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45993.745261226853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45993.745261226853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45993.745261226853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45993.745261226853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45993.745261226853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45993.745261226853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45993.745261226853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45993.745261226853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45993.745261226853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45993.745261226853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45993.745261226853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45993.745261226853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45993.745261226853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45993.745261226853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45993.745261226853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45993.745261226853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45993.745261226853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45993.745261226853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45993.745261226853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45993.745261226853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45993.745261226853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45993.745261226853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45993.745261226853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45993.745261226853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45993.745261226853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45993.745261226853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45993.745261226853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45993.745261226853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45993.745261226853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45993.745261226853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45993.745261226853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45993.745261226853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45993.745261226853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45993.745261226853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45993.745261226853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45993.745261226853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45993.745261226853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45993.745261226853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45993.745261226853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45993.745261226853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45993.745261226853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45993.745261226853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45993.745261226853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45993.745261226853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45993.745261226853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45993.745261226853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45993.745261226853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45993.745261226853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45993.745261226853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45993.745261226853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45993.745261226853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45993.745261226853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45993.745261226853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45993.745261226853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45993.745261226853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45993.745261226853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45993.745261226853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45993.745261226853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45993.745261226853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45993.745261226853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45993.745261226853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45993.745261226853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45993.745261226853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45993.745261226853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45993.745261226853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45993.745261226853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45993.745261226853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45993.745261226853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45993.745261226853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45993.745261226853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45993.745261226853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45993.745261226853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45993.745261226853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45993.745261226853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45993.745261226853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45993.745261226853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45993.745261226853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45993.745261226853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45993.745261226853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45993.745261226853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45993.745261226853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45993.745261226853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45993.745261226853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45993.745261226853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45993.745261226853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45993.745261226853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45993.745261226853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45993.745261226853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45993.745261226853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45993.745261226853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45993.745261226853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45993.745261226853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45993.745261226853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45993.745261226853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45993.745261226853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45993.745261226853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45993.745261226853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45993.745261226853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45993.745261226853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45993.745261226853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45993.745261226853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45993.745261226853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45993.745261226853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45993.745261226853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45993.745261226853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45993.745261226853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45993.745261226853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45993.745261226853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45993.745261226853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45993.745261226853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45993.745261226853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45993.745261226853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45993.745261226853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45993.745261226853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45993.745261226853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45993.745261226853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45993.745261226853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45993.745261226853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45993.745261226853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45993.745261226853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45993.745261226853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45993.745261226853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45993.745261226853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45993.745261226853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45993.745261226853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45993.745261226853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45993.745261226853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45993.745261226853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45993.745261226853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45993.745261226853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45993.745261226853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45993.745261226853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45993.745261226853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45993.745261226853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45993.745261226853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45993.745261226853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45993.745261226853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45993.745261226853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45993.745261226853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45993.745261226853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45993.745261226853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45993.745261226853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45993.745261226853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45993.745261226853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45993.745261226853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45993.745261226853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45993.745261226853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45993.745261226853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45993.745261226853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45993.745261226853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45993.745261226853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45993.745261226853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45993.745261226853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45993.745261226853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45993.745261226853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45993.745261226853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45993.745261226853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45993.745261226853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45993.745261226853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45993.745261226853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45993.745261226853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45993.745261226853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45993.745261226853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45993.745261226853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45993.745261226853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45993.745261226853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45993.745261226853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45993.745261226853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45993.745261226853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45993.745261226853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45993.745261226853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45993.745261226853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45993.745261226853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45993.745261226853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45993.745261226853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45993.745261226853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45993.745261226853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45993.745261226853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45993.745261226853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45993.745261226853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45993.745261226853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45993.745261226853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45993.745261226853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45993.745261226853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45993.745261226853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45993.745261226853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45993.745261226853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45993.745261226853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45993.745261226853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45993.745261226853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45993.745261226853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45993.745261226853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45993.745261226853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45993.745261226853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45993.745261226853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45993.745261226853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45993.745261226853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45993.745261226853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45993.745261226853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45993.745261226853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45993.745261226853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45993.745261226853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45993.745261226853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45993.745261226853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45993.745261226853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45993.745261226853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45993.745261226853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45993.745261226853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45993.745261226853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45993.745261226853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45993.745261226853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45993.745261226853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45993.745261226853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45993.745261226853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45993.745261226853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45993.745261226853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45993.745261226853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45993.745261226853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45993.745261226853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45993.745261226853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45993.745261226853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45993.745261226853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45993.745261226853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45993.745261226853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45993.745261226853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45993.745261226853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45993.745261226853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45993.745261226853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45993.745261226853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45993.745261226853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45993.745261226853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45993.745261226853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45993.745261226853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45993.745261226853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45993.745261226853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45993.745261226853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45993.745261226853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45993.745261226853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45993.745261226853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45993.745261226853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45993.745261226853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45993.745261226853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45993.745261226853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45993.745261226853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45993.745261226853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45993.745261226853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45993.745261226853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45993.745261226853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45993.745261226853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45993.745261226853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45993.745261226853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45993.745261226853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45993.745261226853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45993.745261226853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45993.745261226853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45993.745261226853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45993.745261226853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45993.745261226853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45993.745261226853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45993.745261226853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45993.745261226853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45993.745261226853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45993.745261226853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45993.745261226853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45993.745261226853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45993.745261226853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45993.745261226853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45993.745261226853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45993.745261226853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45993.745261226853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45993.745261226853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45993.745261226853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45993.745261226853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45993.745261226853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45993.745261226853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45993.745261226853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45993.745261226853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45993.745261226853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45993.745261226853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45993.745261226853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45993.745261226853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45993.745261226853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45993.745261226853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45993.745261226853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45993.745261226853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45993.745261226853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45993.745261226853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45993.745261226853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45993.745261226853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45993.745261226853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45993.745261226853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45993.745261226853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45993.745261226853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45993.745261226853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45993.745261226853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45993.745261226853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45993.745261226853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45993.745261226853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45993.745261226853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45993.745261226853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45993.745261226853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45993.745261226853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45993.745261226853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45993.745261226853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45993.745261226853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45993.745261226853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45993.745261226853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45993.745261226853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45993.745261226853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45993.745261226853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45993.745261226853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45993.745261226853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45993.745261226853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45993.745261226853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45993.745261226853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45993.745261226853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45993.745261226853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45993.745261226853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45993.745261226853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45993.745261226853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45993.745261226853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45993.745261226853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45993.745261226853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45993.745261226853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45993.745261226853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45993.745261226853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45993.745261226853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45993.745261226853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45993.745261226853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45993.745261226853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45993.745261226853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45993.745261226853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45993.745261226853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45993.745261226853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45993.745261226853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45993.745261226853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45993.745261226853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45993.745261226853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45993.745261226853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45993.745261226853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45993.745261226853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45993.745261226853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45993.745261226853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45993.745261226853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45993.745261226853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45993.745261226853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45993.745261226853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45993.745261226853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45993.745261226853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45993.745261226853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45993.745261226853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45993.745261226853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45993.745261226853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45993.745261226853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45993.745261226853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45993.745261226853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45993.745261226853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45993.745261226853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45993.745261226853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45993.745261226853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45993.745261226853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45993.745261226853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45993.745261226853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45993.745261226853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45993.745261226853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45993.745261226853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45993.745261226853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45993.745261226853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45993.745261226853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45993.745261226853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45993.745261226853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45993.745261226853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45993.745261226853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45993.745261226853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45993.745261226853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45993.745261226853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45993.745261226853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45993.745261226853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45993.745261226853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45993.745261226853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45993.745261226853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45993.745261226853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45993.745261226853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45993.745261226853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45993.745261226853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45993.745261226853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45993.745261226853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45993.745261226853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45993.745261226853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45993.745261226853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45993.745261226853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45993.745261226853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45993.745261226853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45993.745261226853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45993.745261226853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45993.745261226853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45993.745261226853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45993.745261226853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45993.745261226853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45993.745261226853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45993.745261226853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45993.745261226853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45993.745261226853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45993.745261226853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45993.745261226853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45993.745261226853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45993.745261226853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45993.745261226853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45993.745261226853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45993.745261226853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45993.745261226853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45993.745261226853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45993.745261226853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45993.745261226853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45993.745261226853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45993.745261226853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45993.745261226853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45993.745261226853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45993.745261226853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45993.745261226853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45993.745261226853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45993.745261226853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45993.745261226853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45993.745261226853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45993.745261226853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45993.745261226853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45993.745261226853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45993.745261226853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45993.745261226853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45993.745261226853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45993.745261226853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45993.745261226853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45993.745261226853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45993.745261226853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45993.745261226853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45993.745261226853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45993.745261226853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45993.745261226853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45993.745261226853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45993.745261226853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45993.745261226853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45993.745261226853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45993.745261226853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45993.745261226853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45993.745261226853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45993.745261226853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45993.745261226853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45993.745261226853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45993.745261226853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45993.745261226853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45993.745261226853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45993.745261226853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45993.745261226853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45993.745261226853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45993.745261226853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45993.745261226853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45993.745261226853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45993.745261226853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45993.745261226853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45993.745261226853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45993.745261226853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45993.745261226853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45993.745261226853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45993.745261226853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45993.745261226853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45993.745261226853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45993.745261226853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45993.745261226853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45993.745261226853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45993.745261226853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45993.745261226853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45993.745261226853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45993.745261226853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45993.745261226853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45993.745261226853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45993.745261226853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45993.745261226853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45993.745261226853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45993.745261226853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45993.745261226853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45993.745261226853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45993.745261226853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45993.745261226853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45993.745261226853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45993.745261226853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45993.745261226853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45993.745261226853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45993.745261226853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45993.745261226853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45993.745261226853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45993.745261226853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45993.745261226853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45993.745261226853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45993.745261226853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45993.745261226853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45993.745261226853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45993.745261226853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45993.745261226853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45993.745261226853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45993.745261226853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45993.745261226853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45993.745261226853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45993.745261226853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45993.745261226853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45993.745261226853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45993.745261226853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45993.745261226853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45993.745261226853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45993.745261226853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45993.745261226853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45993.745261226853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45993.745261226853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45993.745261226853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45993.745261226853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45993.745261226853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45993.745261226853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45993.745261226853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45993.745261226853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45993.745261226853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45993.745261226853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45993.745261226853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45993.745261226853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45993.745261226853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45993.745261226853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45993.745261226853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45993.745261226853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45993.745261226853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45993.745261226853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45993.745261226853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45993.745261226853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45993.745261226853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45993.745261226853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45993.745261226853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45993.745261226853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45993.745261226853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45993.745261226853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45993.745261226853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45993.745261226853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45993.745261226853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45993.745261226853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45993.745261226853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45993.745261226853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45993.745261226853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45993.745261226853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45993.745261226853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45993.745261226853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45993.745261226853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45993.745261226853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45993.745261226853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45993.745261226853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45993.745261226853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45993.745261226853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45993.745261226853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45993.745261226853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45993.745261226853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45993.745261226853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45993.745261226853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45993.745261226853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45993.745261226853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45993.745261226853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45993.745261226853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45993.745261226853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45993.745261226853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45993.745261226853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45993.745261226853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45993.745261226853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45993.745261226853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45993.745261226853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45993.745261226853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45993.745261226853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45993.745261226853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45993.745261226853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45993.745261226853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45993.745261226853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45993.745261226853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45993.745261226853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45993.745261226853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45993.745261226853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45993.745261226853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45993.745261226853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45993.745261226853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45993.745261226853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45993.745261226853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45993.745261226853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45993.745261226853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45993.745261226853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45993.745261226853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45993.745261226853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45993.745261226853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45993.745261226853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45993.745261226853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45993.745261226853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45993.745261226853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45993.745261226853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45993.745261226853</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290.26454328703403</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9" ca="1" si="0">IFERROR(NOW()-F3,"")</f>
        <v>5.1418287039268762E-2</v>
      </c>
      <c r="H3" s="92">
        <v>45993.687592592592</v>
      </c>
      <c r="I3" s="110" t="str">
        <f>IFERROR(VLOOKUP(D3,DB!A:F,6,0),"")</f>
        <v>SCECO</v>
      </c>
      <c r="J3" s="110" t="str">
        <f>IFERROR(VLOOKUP(D3,DB!A:G,7,0),"")</f>
        <v>Good</v>
      </c>
      <c r="K3" s="94" t="s">
        <v>39201</v>
      </c>
      <c r="L3" s="88" t="str">
        <f>IFERROR(VLOOKUP(D3,DB!A:I,9,0),"")</f>
        <v>Latis</v>
      </c>
    </row>
    <row r="4" spans="1:16" ht="15" customHeight="1">
      <c r="A4" s="110"/>
      <c r="B4" s="110" t="str">
        <f>IFERROR(VLOOKUP(D4,DB!A:K,11,0),"")</f>
        <v/>
      </c>
      <c r="C4" s="90"/>
      <c r="D4" s="88"/>
      <c r="E4" s="91"/>
      <c r="F4" s="92"/>
      <c r="G4" s="93">
        <f t="shared" ca="1" si="0"/>
        <v>45993.74526087963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45993.74526087963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45993.74526087963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45993.74526087963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45993.74526087963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45993.74526087963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45993.74526087963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45993.74526087963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45993.74526087963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45993.74526087963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45993.74526087963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45993.74526087963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45993.74526087963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45993.74526087963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45993.74526087963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45993.74526087963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45993.74526087963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45993.74526087963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45993.74526087963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45993.74526087963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45993.74526087963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45993.74526087963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45993.74526087963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45993.74526087963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45993.74526087963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45993.74526087963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45993.74526087963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45993.74526087963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45993.74526087963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45993.74526087963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45993.74526087963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45993.74526087963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45993.74526087963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45993.74526087963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45993.74526087963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45993.74526087963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45993.74526087963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45993.74526087963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45993.74526087963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45993.74526087963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45993.74526087963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45993.74526087963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45993.74526087963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45993.74526087963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45993.74526087963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45993.74526087963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45993.74526087963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45993.74526087963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45993.74526087963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45993.74526087963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45993.74526087963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45993.74526087963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45993.74526087963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45993.74526087963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45993.74526087963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45993.74526087963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45993.74526087963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45993.74526087963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45993.74526087963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45993.74526087963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45993.74526087963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45993.74526087963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45993.74526087963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45993.74526087963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45993.74526087963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45993.74526087963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45993.74526087963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45993.74526087963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45993.74526087963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45993.74526087963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45993.74526087963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45993.74526087963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45993.74526087963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45993.74526087963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45993.74526087963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45993.74526087963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45993.74526087963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45993.74526087963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45993.74526087963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45993.74526087963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45993.74526087963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45993.74526087963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45993.74526087963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45993.74526087963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45993.74526087963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45993.74526087963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45993.74526087963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45993.74526087963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45993.74526087963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45993.74526087963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45993.74526087963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45993.74526087963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45993.74526087963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45993.74526087963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45993.74526087963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45993.74526087963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45993.74526087963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45993.74526087963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45993.74526087963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45993.74526087963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45993.74526087963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45993.74526087963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45993.74526087963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45993.74526087963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45993.74526087963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45993.74526087963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45993.74526087963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45993.74526087963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45993.74526087963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45993.74526087963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45993.74526087963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45993.74526087963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45993.74526087963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45993.74526087963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45993.74526087963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45993.74526087963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45993.74526087963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45993.74526087963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45993.74526087963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45993.74526087963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45993.74526087963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45993.74526087963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45993.74526087963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45993.74526087963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45993.74526087963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45993.74526087963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45993.74526087963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45993.74526087963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45993.74526087963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45993.74526087963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45993.74526087963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45993.74526087963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45993.74526087963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45993.74526087963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45993.74526087963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45993.74526087963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45993.74526087963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45993.74526087963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45993.74526087963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45993.74526087963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45993.74526087963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45993.74526087963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45993.74526087963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45993.74526087963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45993.74526087963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45993.74526087963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45993.74526087963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45993.74526087963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45993.74526087963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45993.74526087963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45993.74526087963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45993.74526087963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45993.74526087963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45993.74526087963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45993.74526087963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45993.74526087963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45993.74526087963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45993.74526087963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45993.74526087963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45993.74526087963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45993.74526087963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45993.74526087963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45993.74526087963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45993.74526087963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45993.74526087963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45993.74526087963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45993.74526087963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45993.74526087963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45993.74526087963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45993.74526087963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45993.74526087963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45993.74526087963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45993.74526087963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45993.74526087963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45993.74526087963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45993.74526087963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45993.74526087963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45993.74526087963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45993.74526087963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45993.74526087963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45993.74526087963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45993.74526087963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45993.74526087963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45993.74526087963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45993.74526087963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45993.74526087963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45993.74526087963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45993.74526087963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45993.74526087963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45993.74526087963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45993.74526087963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45993.74526087963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45993.74526087963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45993.74526087963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45993.74526087963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45993.74526087963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45993.74526087963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45993.74526087963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45993.74526087963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45993.74526087963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45993.74526087963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45993.74526087963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45993.74526087963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45993.74526087963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45993.74526087963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45993.74526087963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45993.74526087963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45993.74526087963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45993.74526087963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45993.74526087963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45993.74526087963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45993.74526087963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45993.74526087963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45993.74526087963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45993.74526087963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45993.74526087963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45993.74526087963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45993.74526087963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45993.74526087963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45993.74526087963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45993.74526087963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45993.74526087963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45993.74526087963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45993.74526087963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45993.74526087963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45993.74526087963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45993.74526087963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45993.74526087963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45993.74526087963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45993.74526087963</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101.91320069444191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67.556383564813586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45.084149768517818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12.371962268516654</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45993.74526087963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45993.74526087963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45993.74526087963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45993.74526087963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45993.74526087963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45993.74526087963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45993.74526087963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45993.74526087963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45993.74526087963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45993.74526087963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45993.74526087963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45993.74526087963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45993.74526087963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45993.74526087963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45993.74526087963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45993.74526087963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45993.74526087963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45993.74526087963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45993.74526087963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45993.74526087963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45993.74526087963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45993.74526087963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45993.74526087963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45993.74526087963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45993.74526087963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45993.74526087963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45993.74526087963</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45993.74526087963</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0.1141960648164968</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t="s">
        <v>39212</v>
      </c>
      <c r="E3" s="142"/>
      <c r="F3" s="121"/>
      <c r="G3" s="72">
        <f ca="1">IFERROR(NOW()-F3,"-")</f>
        <v>45993.74526087963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45993.74526087963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45993.74526087963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45993.74526087963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45993.74526087963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45993.74526087963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45993.74526087963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45993.74526087963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45993.74526087963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45993.74526087963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45993.74526087963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45993.74526087963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45993.74526087963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45993.74526087963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45993.74526087963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45993.74526087963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45993.74526087963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45993.74526087963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45993.74526087963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45993.74526087963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45993.74526087963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45993.74526087963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45993.74526087963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45993.74526087963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45993.74526087963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45993.74526087963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45993.74526087963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45993.74526087963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45993.74526087963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45993.74526087963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45993.74526087963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45993.74526087963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45993.74526087963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45993.74526087963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45993.74526087963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45993.74526087963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45993.74526087963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45993.74526087963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45993.74526087963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45993.74526087963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45993.74526087963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45993.74526087963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45993.74526087963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45993.74526087963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45993.74526087963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45993.74526087963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45993.74526087963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45993.74526087963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45993.74526087963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45993.74526087963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45993.74526087963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45993.74526087963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45993.74526087963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45993.74526087963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45993.74526087963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45993.74526087963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45993.74526087963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45993.74526087963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45993.74526087963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45993.74526087963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45993.74526087963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45993.74526087963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45993.74526087963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45993.74526087963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45993.74526087963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45993.74526087963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45993.74526087963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45993.74526087963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45993.74526087963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45993.74526087963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45993.74526087963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45993.74526087963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45993.74526087963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45993.74526087963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45993.74526087963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45993.74526087963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45993.74526087963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45993.74526087963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45993.74526087963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45993.74526087963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45993.74526087963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45993.74526087963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45993.74526087963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45993.74526087963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45993.74526087963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45993.74526087963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45993.74526087963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45993.74526087963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45993.74526087963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45993.74526087963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45993.74526087963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45993.74526087963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45993.74526087963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45993.74526087963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45993.74526087963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45993.74526087963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45993.74526087963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45993.74526087963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45993.74526087963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45993.74526087963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45993.74526087963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45993.74526087963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45993.74526087963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45993.74526087963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45993.74526087963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45993.74526087963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45993.74526087963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45993.74526087963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45993.74526087963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45993.74526087963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45993.74526087963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45993.74526087963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45993.74526087963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45993.74526087963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45993.74526087963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45993.74526087963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45993.74526087963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45993.74526087963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45993.74526087963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45993.74526087963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45993.74526087963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45993.74526087963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45993.74526087963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45993.74526087963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45993.74526087963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45993.74526087963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45993.74526087963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45993.74526087963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45993.74526087963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45993.74526087963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45993.74526087963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45993.74526087963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45993.74526087963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45993.74526087963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45993.74526087963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45993.74526087963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45993.74526087963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45993.74526087963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45993.74526087963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45993.74526087963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45993.74526087963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45993.74526087963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45993.74526087963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45993.74526087963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45993.74526087963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45993.74526087963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45993.74526087963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45993.74526087963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45993.74526087963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45993.74526087963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45993.74526087963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45993.74526087963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45993.74526087963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45993.74526087963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45993.74526087963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45993.74526087963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45993.74526087963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45993.74526087963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45993.74526087963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45993.74526087963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45993.74526087963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45993.74526087963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45993.74526087963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45993.74526087963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45993.74526087963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45993.74526087963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45993.74526087963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45993.74526087963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45993.74526087963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45993.74526087963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45993.74526087963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45993.74526087963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45993.74526087963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45993.74526087963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45993.74526087963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45993.74526087963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45993.74526087963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45993.74526087963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45993.74526087963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45993.74526087963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45993.74526087963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45993.74526087963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45993.74526087963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45993.74526087963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45993.74526087963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45993.74526087963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45993.74526087963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45993.74526087963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45993.74526087963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45993.74526087963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45993.74526087963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45993.74526087963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45993.74526087963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45993.74526087963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45993.74526087963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45993.74526087963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45993.74526087963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45993.74526087963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45993.74526087963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45993.74526087963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45993.74526087963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45993.74526087963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45993.74526087963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45993.74526087963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45993.74526087963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45993.74526087963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45993.74526087963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45993.74526087963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45993.74526087963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45993.74526087963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45993.74526087963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45993.74526087963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45993.74526087963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45993.74526087963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45993.74526087963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45993.74526087963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45993.74526087963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45993.74526087963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45993.74526087963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45993.74526087963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45993.74526087963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45993.74526087963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45993.74526087963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45993.74526087963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45993.74526087963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45993.74526087963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45993.74526087963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45993.74526087963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45993.74526087963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45993.74526087963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45993.74526087963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45993.74526087963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45993.74526087963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45993.74526087963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45993.74526087963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45993.74526087963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45993.74526087963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45993.74526087963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45993.74526087963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45993.74526087963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45993.74526087963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45993.74526087963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45993.74526087963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45993.74526087963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45993.74526087963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45993.74526087963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45993.74526087963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45993.74526087963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45993.74526087963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45993.74526087963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45993.74526087963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45993.74526087963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45993.74526087963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45993.74526087963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45993.74526087963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45993.74526087963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45993.74526087963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45993.74526087963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45993.74526087963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45993.74526087963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45993.74526087963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45993.74526087963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45993.74526087963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45993.74526087963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45993.74526087963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45993.74526087963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45993.74526087963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45993.74526087963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45993.74526087963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45993.74526087963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45993.74526087963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45993.74526087963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45993.74526087963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45993.74526087963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45993.74526087963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45993.74526087963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45993.74526087963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45993.74526087963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45993.74526087963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45993.74526087963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45993.74526087963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45993.74526087963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45993.74526087963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45993.74526087963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45993.74526087963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45993.74526087963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45993.74526087963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45993.74526087963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45993.74526087963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45993.74526087963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45993.74526087963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45993.74526087963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45993.74526087963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45993.74526087963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45993.74526087963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45993.74526087963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45993.74526087963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45993.74526087963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45993.74526087963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45993.74526087963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45993.74526087963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45993.74526087963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45993.74526087963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45993.74526087963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45993.74526087963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45993.74526087963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45993.74526087963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45993.74526087963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45993.74526087963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45993.74526087963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45993.74526087963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45993.74526087963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45993.74526087963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45993.74526087963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45993.74526087963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45993.74526087963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45993.74526087963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45993.74526087963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45993.74526087963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45993.74526087963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45993.74526087963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45993.74526087963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45993.74526087963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45993.74526087963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45993.74526087963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45993.74526087963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45993.74526087963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45993.74526087963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45993.74526087963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45993.74526087963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45993.74526087963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45993.74526087963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45993.74526087963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45993.74526087963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45993.74526087963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45993.74526087963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45993.74526087963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45993.74526087963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45993.74526087963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45993.74526087963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45993.74526087963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45993.74526087963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45993.74526087963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45993.74526087963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45993.74526087963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45993.74526087963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45993.74526087963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45993.74526087963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45993.74526087963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45993.74526087963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45993.74526087963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45993.74526087963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45993.74526087963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45993.74526087963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45993.74526087963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45993.74526087963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45993.74526087963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45993.74526087963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45993.74526087963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45993.74526087963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45993.74526087963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45993.74526087963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45993.74526087963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45993.74526087963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45993.74526087963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45993.74526087963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45993.74526087963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45993.74526087963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45993.74526087963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45993.74526087963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45993.74526087963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45993.74526087963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45993.74526087963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45993.74526087963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45993.74526087963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45993.74526087963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45993.74526087963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45993.74526087963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45993.74526087963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45993.74526087963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45993.74526087963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45993.74526087963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45993.74526087963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45993.74526087963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45993.74526087963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45993.74526087963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45993.74526087963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45993.74526087963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45993.74526087963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45993.74526087963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45993.74526087963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45993.74526087963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45993.74526087963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45993.74526087963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45993.74526087963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45993.74526087963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45993.74526087963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45993.74526087963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45993.74526087963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45993.74526087963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45993.74526087963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45993.74526087963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45993.74526087963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45993.74526087963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45993.74526087963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45993.74526087963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45993.74526087963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45993.74526087963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45993.74526087963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45993.74526087963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45993.74526087963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45993.74526087963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45993.74526087963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45993.74526087963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45993.74526087963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45993.74526087963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45993.74526087963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45993.74526087963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45993.74526087963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45993.74526087963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45993.74526087963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45993.74526087963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45993.74526087963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45993.74526087963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45993.74526087963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45993.74526087963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45993.74526087963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45993.74526087963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45993.74526087963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45993.74526087963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45993.74526087963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45993.74526087963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45993.74526087963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45993.74526087963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45993.74526087963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45993.74526087963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45993.74526087963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45993.74526087963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45993.74526087963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45993.74526087963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45993.74526087963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45993.74526087963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45993.74526087963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45993.74526087963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45993.74526087963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45993.74526087963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45993.74526087963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45993.74526087963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45993.74526087963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45993.74526087963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45993.74526087963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45993.74526087963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45993.74526087963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45993.74526087963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45993.74526087963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45993.74526087963</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45993.74526087963</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2025-12-02T14:55:13Z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